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80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ЗВІТ'!$A$1:$U$122</definedName>
    <definedName name="_xlnm.Print_Area" localSheetId="0">'Для розрахунків'!$A$1:$U$136</definedName>
  </definedNames>
  <calcPr fullCalcOnLoad="1"/>
</workbook>
</file>

<file path=xl/sharedStrings.xml><?xml version="1.0" encoding="utf-8"?>
<sst xmlns="http://schemas.openxmlformats.org/spreadsheetml/2006/main" count="360" uniqueCount="144">
  <si>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</si>
  <si>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</si>
  <si>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</si>
  <si>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</si>
  <si>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</si>
  <si>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</si>
  <si>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</si>
  <si>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</si>
  <si>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</si>
  <si>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Контрольна сума</t>
  </si>
  <si>
    <t>Баланс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</si>
  <si>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</si>
  <si>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</si>
  <si>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</si>
  <si>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</si>
  <si>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</si>
  <si>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</si>
  <si>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</si>
  <si>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</si>
  <si>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</si>
  <si>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</si>
  <si>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</si>
  <si>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Незавершене будівництво</t>
  </si>
  <si>
    <t>Основні засоби:</t>
  </si>
  <si>
    <t>знос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</si>
  <si>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</si>
  <si>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</si>
  <si>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</si>
  <si>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</si>
  <si>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</si>
  <si>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</si>
  <si>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</si>
  <si>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</si>
  <si>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</si>
  <si>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</si>
  <si>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</si>
  <si>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</si>
  <si>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</si>
  <si>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</si>
  <si>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</si>
  <si>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</si>
  <si>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</si>
  <si>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</si>
  <si>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</si>
  <si>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</si>
  <si>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</si>
  <si>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</si>
  <si>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</si>
  <si>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</si>
  <si>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</si>
  <si>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</si>
  <si>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</si>
  <si>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</si>
  <si>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</si>
  <si>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</si>
  <si>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</si>
  <si>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</si>
  <si>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</si>
  <si>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</si>
  <si>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</si>
  <si>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Забезпечення виплат персоналу</t>
  </si>
  <si>
    <t>Інші забезпечення</t>
  </si>
  <si>
    <t>Цільове фінансування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</si>
  <si>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</si>
  <si>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</si>
  <si>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</si>
  <si>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</si>
  <si>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</si>
  <si>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</si>
  <si>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</si>
  <si>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</si>
  <si>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</si>
  <si>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</si>
  <si>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</si>
  <si>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</si>
  <si>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</si>
  <si>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</si>
  <si>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</si>
  <si>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</si>
  <si>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</si>
  <si>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</si>
  <si>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</si>
  <si>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</si>
  <si>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</si>
  <si>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 xml:space="preserve">Головний бухгалтер </t>
  </si>
  <si>
    <t>КОДИ</t>
  </si>
  <si>
    <t>Адреса</t>
  </si>
  <si>
    <t>010</t>
  </si>
  <si>
    <t>011</t>
  </si>
  <si>
    <t>012</t>
  </si>
  <si>
    <t>020</t>
  </si>
  <si>
    <t>030</t>
  </si>
  <si>
    <t>031</t>
  </si>
  <si>
    <t>032</t>
  </si>
  <si>
    <t>040</t>
  </si>
  <si>
    <t>045</t>
  </si>
  <si>
    <t>050</t>
  </si>
  <si>
    <t>060</t>
  </si>
  <si>
    <t>070</t>
  </si>
  <si>
    <t>080</t>
  </si>
  <si>
    <t>01</t>
  </si>
  <si>
    <t>(</t>
  </si>
  <si>
    <t>)</t>
  </si>
  <si>
    <t>Дата (рік, місяць, число)</t>
  </si>
  <si>
    <t>на</t>
  </si>
  <si>
    <t>20</t>
  </si>
  <si>
    <t>р.</t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</si>
  <si>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</si>
  <si>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</si>
  <si>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</si>
  <si>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035</t>
  </si>
  <si>
    <t>036</t>
  </si>
  <si>
    <t>037</t>
  </si>
  <si>
    <t>Довгострокові біологічні активи:</t>
  </si>
  <si>
    <t>справедлива (залишкова) вартість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</si>
  <si>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</si>
  <si>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</si>
  <si>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</si>
  <si>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</si>
  <si>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</si>
  <si>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Додаток
до Положення (стандарту) бухгалтерського обліку 2 "Баланс"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</si>
  <si>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</si>
  <si>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</si>
  <si>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II. Забезпечення майбутніх витрат і платежів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</si>
  <si>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</si>
  <si>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Організаційно-правова форма господарювання</t>
  </si>
  <si>
    <t>за КОПФГ</t>
  </si>
  <si>
    <t>Справедлива (залишкова) вартість інвестиційної нерухомості</t>
  </si>
  <si>
    <t>055</t>
  </si>
  <si>
    <t>Первісна вартість інвестиційної нерухомості</t>
  </si>
  <si>
    <t>056</t>
  </si>
  <si>
    <t>Знос інвестиційної нерухомості</t>
  </si>
  <si>
    <t>057</t>
  </si>
  <si>
    <t>Гудвіл</t>
  </si>
  <si>
    <t>065</t>
  </si>
  <si>
    <t>у т.ч. в касі</t>
  </si>
  <si>
    <t>231</t>
  </si>
  <si>
    <t>IV. Необоротні активи та групи вибуття</t>
  </si>
  <si>
    <t>275</t>
  </si>
  <si>
    <t>415</t>
  </si>
  <si>
    <t>416</t>
  </si>
  <si>
    <t>417</t>
  </si>
  <si>
    <t>418</t>
  </si>
  <si>
    <t>605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</si>
</sst>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indent="3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 quotePrefix="1">
      <alignment horizontal="left" vertical="center" wrapText="1"/>
    </xf>
    <xf numFmtId="49" fontId="0" fillId="0" borderId="0" xfId="0" applyNumberFormat="1" applyFont="1" applyAlignment="1">
      <alignment horizontal="left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 quotePrefix="1">
      <alignment horizontal="left"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49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left" vertical="center"/>
    </xf>
    <xf numFmtId="3" fontId="0" fillId="0" borderId="6" xfId="0" applyNumberFormat="1" applyFont="1" applyBorder="1" applyAlignment="1" quotePrefix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 quotePrefix="1">
      <alignment horizontal="center" vertical="center" wrapText="1"/>
    </xf>
    <xf numFmtId="3" fontId="0" fillId="0" borderId="11" xfId="0" applyNumberFormat="1" applyFont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 quotePrefix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left" indent="3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Fill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3" fontId="0" fillId="0" borderId="6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5" fillId="0" borderId="0" xfId="17" applyFont="1" applyFill="1" applyAlignment="1" quotePrefix="1">
      <alignment vertical="center" wrapText="1"/>
      <protection/>
    </xf>
    <xf numFmtId="3" fontId="0" fillId="0" borderId="7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horizontal="left" wrapText="1"/>
      <protection hidden="1"/>
    </xf>
    <xf numFmtId="0" fontId="0" fillId="0" borderId="0" xfId="0" applyNumberFormat="1" applyFont="1" applyAlignment="1" applyProtection="1">
      <alignment vertical="center" wrapText="1"/>
      <protection hidden="1"/>
    </xf>
    <xf numFmtId="0" fontId="0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Alignment="1" applyProtection="1">
      <alignment horizontal="left" vertical="center" wrapText="1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horizontal="right" vertical="center"/>
      <protection hidden="1"/>
    </xf>
    <xf numFmtId="49" fontId="0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Alignment="1" applyProtection="1" quotePrefix="1">
      <alignment horizontal="left" vertical="center"/>
      <protection hidden="1"/>
    </xf>
    <xf numFmtId="0" fontId="0" fillId="0" borderId="0" xfId="0" applyNumberFormat="1" applyFont="1" applyFill="1" applyAlignment="1" applyProtection="1" quotePrefix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10" fillId="0" borderId="0" xfId="0" applyNumberFormat="1" applyFont="1" applyFill="1" applyAlignment="1" applyProtection="1">
      <alignment/>
      <protection hidden="1"/>
    </xf>
    <xf numFmtId="0" fontId="11" fillId="0" borderId="0" xfId="0" applyNumberFormat="1" applyFont="1" applyAlignment="1" applyProtection="1">
      <alignment horizontal="right"/>
      <protection hidden="1"/>
    </xf>
    <xf numFmtId="49" fontId="11" fillId="0" borderId="10" xfId="0" applyNumberFormat="1" applyFont="1" applyBorder="1" applyAlignment="1" applyProtection="1">
      <alignment horizontal="left"/>
      <protection hidden="1"/>
    </xf>
    <xf numFmtId="0" fontId="11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3" xfId="0" applyNumberFormat="1" applyFont="1" applyFill="1" applyBorder="1" applyAlignment="1" applyProtection="1">
      <alignment horizontal="right" vertical="center" wrapText="1"/>
      <protection hidden="1"/>
    </xf>
    <xf numFmtId="1" fontId="0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1" fontId="0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" fontId="0" fillId="0" borderId="3" xfId="0" applyNumberFormat="1" applyFont="1" applyFill="1" applyBorder="1" applyAlignment="1" applyProtection="1">
      <alignment horizontal="right" vertical="center"/>
      <protection hidden="1"/>
    </xf>
    <xf numFmtId="1" fontId="0" fillId="0" borderId="4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5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7" xfId="0" applyNumberFormat="1" applyFont="1" applyFill="1" applyBorder="1" applyAlignment="1" applyProtection="1">
      <alignment horizontal="right" vertical="center" wrapText="1"/>
      <protection hidden="1"/>
    </xf>
    <xf numFmtId="1" fontId="0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8" xfId="0" applyNumberFormat="1" applyFont="1" applyFill="1" applyBorder="1" applyAlignment="1" applyProtection="1">
      <alignment horizontal="left" vertical="center" wrapText="1"/>
      <protection hidden="1"/>
    </xf>
    <xf numFmtId="1" fontId="0" fillId="0" borderId="7" xfId="0" applyNumberFormat="1" applyFont="1" applyFill="1" applyBorder="1" applyAlignment="1" applyProtection="1">
      <alignment horizontal="right" vertical="center"/>
      <protection hidden="1"/>
    </xf>
    <xf numFmtId="1" fontId="0" fillId="0" borderId="8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3" fontId="0" fillId="0" borderId="0" xfId="0" applyNumberFormat="1" applyFont="1" applyFill="1" applyAlignment="1" applyProtection="1">
      <alignment vertical="center"/>
      <protection hidden="1"/>
    </xf>
    <xf numFmtId="3" fontId="0" fillId="0" borderId="9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0" xfId="0" applyNumberFormat="1" applyFont="1" applyFill="1" applyBorder="1" applyAlignment="1" applyProtection="1" quotePrefix="1">
      <alignment horizontal="center" vertical="center" wrapText="1"/>
      <protection hidden="1"/>
    </xf>
    <xf numFmtId="3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3" fontId="0" fillId="0" borderId="9" xfId="0" applyNumberFormat="1" applyFont="1" applyFill="1" applyBorder="1" applyAlignment="1" applyProtection="1">
      <alignment horizontal="right" vertical="center"/>
      <protection hidden="1"/>
    </xf>
    <xf numFmtId="3" fontId="0" fillId="0" borderId="11" xfId="0" applyNumberFormat="1" applyFont="1" applyFill="1" applyBorder="1" applyAlignment="1" applyProtection="1">
      <alignment horizontal="left" vertical="center"/>
      <protection hidden="1"/>
    </xf>
    <xf numFmtId="3" fontId="0" fillId="0" borderId="7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8" xfId="0" applyNumberFormat="1" applyFont="1" applyFill="1" applyBorder="1" applyAlignment="1" applyProtection="1">
      <alignment horizontal="left" vertical="center" wrapText="1"/>
      <protection hidden="1"/>
    </xf>
    <xf numFmtId="3" fontId="0" fillId="0" borderId="7" xfId="0" applyNumberFormat="1" applyFont="1" applyFill="1" applyBorder="1" applyAlignment="1" applyProtection="1">
      <alignment horizontal="right" vertical="center"/>
      <protection hidden="1"/>
    </xf>
    <xf numFmtId="3" fontId="0" fillId="0" borderId="8" xfId="0" applyNumberFormat="1" applyFont="1" applyFill="1" applyBorder="1" applyAlignment="1" applyProtection="1">
      <alignment horizontal="left" vertical="center"/>
      <protection hidden="1"/>
    </xf>
    <xf numFmtId="3" fontId="0" fillId="0" borderId="7" xfId="0" applyNumberFormat="1" applyFont="1" applyFill="1" applyBorder="1" applyAlignment="1" applyProtection="1">
      <alignment vertical="center" wrapText="1"/>
      <protection hidden="1"/>
    </xf>
    <xf numFmtId="3" fontId="0" fillId="0" borderId="8" xfId="0" applyNumberFormat="1" applyFont="1" applyFill="1" applyBorder="1" applyAlignment="1" applyProtection="1">
      <alignment vertical="center" wrapText="1"/>
      <protection hidden="1"/>
    </xf>
    <xf numFmtId="3" fontId="0" fillId="0" borderId="7" xfId="0" applyNumberFormat="1" applyFont="1" applyFill="1" applyBorder="1" applyAlignment="1" applyProtection="1">
      <alignment vertical="center"/>
      <protection hidden="1"/>
    </xf>
    <xf numFmtId="3" fontId="0" fillId="0" borderId="8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horizontal="left" indent="3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Alignment="1" applyProtection="1">
      <alignment horizontal="left" indent="3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 horizontal="left" indent="3"/>
      <protection hidden="1"/>
    </xf>
    <xf numFmtId="0" fontId="0" fillId="0" borderId="0" xfId="0" applyNumberFormat="1" applyFont="1" applyFill="1" applyBorder="1" applyAlignment="1" applyProtection="1">
      <alignment horizontal="left" indent="3"/>
      <protection hidden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justify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justify" vertical="center" wrapText="1"/>
    </xf>
    <xf numFmtId="49" fontId="0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top" wrapText="1"/>
    </xf>
    <xf numFmtId="49" fontId="1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" xfId="0" applyNumberFormat="1" applyFont="1" applyBorder="1" applyAlignment="1">
      <alignment horizontal="left" vertical="center" wrapText="1" indent="2"/>
    </xf>
    <xf numFmtId="49" fontId="0" fillId="0" borderId="14" xfId="0" applyNumberFormat="1" applyFont="1" applyBorder="1" applyAlignment="1">
      <alignment horizontal="left" vertical="center" wrapText="1" indent="2"/>
    </xf>
    <xf numFmtId="49" fontId="0" fillId="0" borderId="15" xfId="0" applyNumberFormat="1" applyFont="1" applyBorder="1" applyAlignment="1">
      <alignment horizontal="left" vertical="center" wrapText="1" indent="2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indent="3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quotePrefix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5" fillId="3" borderId="0" xfId="17" applyFont="1" applyFill="1" applyAlignment="1" quotePrefix="1">
      <alignment horizontal="justify" vertical="center"/>
      <protection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indent="4"/>
    </xf>
    <xf numFmtId="49" fontId="0" fillId="0" borderId="14" xfId="0" applyNumberFormat="1" applyFont="1" applyFill="1" applyBorder="1" applyAlignment="1">
      <alignment horizontal="left" vertical="center" wrapText="1" indent="4"/>
    </xf>
    <xf numFmtId="49" fontId="0" fillId="0" borderId="15" xfId="0" applyNumberFormat="1" applyFont="1" applyFill="1" applyBorder="1" applyAlignment="1">
      <alignment horizontal="left" vertical="center" wrapText="1" indent="4"/>
    </xf>
    <xf numFmtId="3" fontId="0" fillId="0" borderId="6" xfId="0" applyNumberFormat="1" applyFont="1" applyBorder="1" applyAlignment="1">
      <alignment horizontal="center" vertical="center"/>
    </xf>
    <xf numFmtId="0" fontId="4" fillId="3" borderId="0" xfId="17" applyFont="1" applyFill="1" applyAlignment="1">
      <alignment horizontal="justify" vertical="center"/>
      <protection/>
    </xf>
    <xf numFmtId="0" fontId="6" fillId="3" borderId="0" xfId="17" applyFont="1" applyFill="1" applyAlignment="1" quotePrefix="1">
      <alignment horizontal="justify"/>
      <protection/>
    </xf>
    <xf numFmtId="49" fontId="0" fillId="0" borderId="1" xfId="0" applyNumberFormat="1" applyFont="1" applyFill="1" applyBorder="1" applyAlignment="1">
      <alignment horizontal="left" vertical="center" wrapText="1" indent="2"/>
    </xf>
    <xf numFmtId="49" fontId="0" fillId="0" borderId="14" xfId="0" applyNumberFormat="1" applyFont="1" applyFill="1" applyBorder="1" applyAlignment="1">
      <alignment horizontal="left" vertical="center" wrapText="1" indent="2"/>
    </xf>
    <xf numFmtId="49" fontId="0" fillId="0" borderId="15" xfId="0" applyNumberFormat="1" applyFont="1" applyFill="1" applyBorder="1" applyAlignment="1">
      <alignment horizontal="left" vertical="center" wrapText="1" indent="2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horizontal="left" vertical="center" wrapText="1"/>
      <protection hidden="1"/>
    </xf>
    <xf numFmtId="49" fontId="0" fillId="0" borderId="6" xfId="0" applyNumberFormat="1" applyFont="1" applyBorder="1" applyAlignment="1" applyProtection="1">
      <alignment horizontal="left" vertical="center" wrapText="1"/>
      <protection hidden="1"/>
    </xf>
    <xf numFmtId="0" fontId="0" fillId="0" borderId="6" xfId="0" applyNumberFormat="1" applyFont="1" applyBorder="1" applyAlignment="1" applyProtection="1">
      <alignment horizontal="left" vertical="center" wrapText="1"/>
      <protection hidden="1"/>
    </xf>
    <xf numFmtId="49" fontId="0" fillId="0" borderId="10" xfId="0" applyNumberFormat="1" applyFont="1" applyBorder="1" applyAlignment="1" applyProtection="1">
      <alignment horizontal="left"/>
      <protection hidden="1"/>
    </xf>
    <xf numFmtId="0" fontId="0" fillId="0" borderId="10" xfId="0" applyNumberFormat="1" applyFont="1" applyBorder="1" applyAlignment="1" applyProtection="1">
      <alignment horizontal="left"/>
      <protection hidden="1"/>
    </xf>
    <xf numFmtId="3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 applyProtection="1">
      <alignment horizontal="left" vertical="center" wrapText="1" indent="2"/>
      <protection hidden="1"/>
    </xf>
    <xf numFmtId="49" fontId="0" fillId="0" borderId="14" xfId="0" applyNumberFormat="1" applyFont="1" applyFill="1" applyBorder="1" applyAlignment="1" applyProtection="1">
      <alignment horizontal="left" vertical="center" wrapText="1" indent="2"/>
      <protection hidden="1"/>
    </xf>
    <xf numFmtId="49" fontId="0" fillId="0" borderId="15" xfId="0" applyNumberFormat="1" applyFont="1" applyFill="1" applyBorder="1" applyAlignment="1" applyProtection="1">
      <alignment horizontal="left" vertical="center" wrapText="1" indent="2"/>
      <protection hidden="1"/>
    </xf>
    <xf numFmtId="1" fontId="0" fillId="0" borderId="2" xfId="0" applyNumberFormat="1" applyFont="1" applyFill="1" applyBorder="1" applyAlignment="1" applyProtection="1">
      <alignment horizontal="center" vertical="center"/>
      <protection hidden="1"/>
    </xf>
    <xf numFmtId="1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 applyProtection="1">
      <alignment horizontal="left" vertical="center" wrapText="1" indent="4"/>
      <protection hidden="1"/>
    </xf>
    <xf numFmtId="49" fontId="0" fillId="0" borderId="14" xfId="0" applyNumberFormat="1" applyFont="1" applyFill="1" applyBorder="1" applyAlignment="1" applyProtection="1">
      <alignment horizontal="left" vertical="center" wrapText="1" indent="4"/>
      <protection hidden="1"/>
    </xf>
    <xf numFmtId="49" fontId="0" fillId="0" borderId="15" xfId="0" applyNumberFormat="1" applyFont="1" applyFill="1" applyBorder="1" applyAlignment="1" applyProtection="1">
      <alignment horizontal="left" vertical="center" wrapText="1" indent="4"/>
      <protection hidden="1"/>
    </xf>
    <xf numFmtId="1" fontId="0" fillId="0" borderId="6" xfId="0" applyNumberFormat="1" applyFont="1" applyFill="1" applyBorder="1" applyAlignment="1" applyProtection="1">
      <alignment horizontal="center" vertical="center"/>
      <protection hidden="1"/>
    </xf>
    <xf numFmtId="49" fontId="0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Border="1" applyAlignment="1" applyProtection="1">
      <alignment horizontal="left" vertical="center" wrapText="1" indent="2"/>
      <protection hidden="1"/>
    </xf>
    <xf numFmtId="49" fontId="0" fillId="0" borderId="14" xfId="0" applyNumberFormat="1" applyFont="1" applyBorder="1" applyAlignment="1" applyProtection="1">
      <alignment horizontal="left" vertical="center" wrapText="1" indent="2"/>
      <protection hidden="1"/>
    </xf>
    <xf numFmtId="49" fontId="0" fillId="0" borderId="15" xfId="0" applyNumberFormat="1" applyFont="1" applyBorder="1" applyAlignment="1" applyProtection="1">
      <alignment horizontal="left" vertical="center" wrapText="1" indent="2"/>
      <protection hidden="1"/>
    </xf>
    <xf numFmtId="49" fontId="0" fillId="0" borderId="1" xfId="0" applyNumberFormat="1" applyFont="1" applyBorder="1" applyAlignment="1" applyProtection="1">
      <alignment horizontal="left" vertical="center" wrapText="1"/>
      <protection hidden="1"/>
    </xf>
    <xf numFmtId="49" fontId="0" fillId="0" borderId="14" xfId="0" applyNumberFormat="1" applyFont="1" applyBorder="1" applyAlignment="1" applyProtection="1">
      <alignment horizontal="left" vertical="center" wrapText="1"/>
      <protection hidden="1"/>
    </xf>
    <xf numFmtId="49" fontId="0" fillId="0" borderId="15" xfId="0" applyNumberFormat="1" applyFont="1" applyBorder="1" applyAlignment="1" applyProtection="1">
      <alignment horizontal="left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left" vertical="center" wrapText="1"/>
      <protection hidden="1"/>
    </xf>
    <xf numFmtId="49" fontId="1" fillId="0" borderId="14" xfId="0" applyNumberFormat="1" applyFont="1" applyBorder="1" applyAlignment="1" applyProtection="1">
      <alignment horizontal="left" vertical="center" wrapText="1"/>
      <protection hidden="1"/>
    </xf>
    <xf numFmtId="49" fontId="1" fillId="0" borderId="15" xfId="0" applyNumberFormat="1" applyFont="1" applyBorder="1" applyAlignment="1" applyProtection="1">
      <alignment horizontal="left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0" borderId="14" xfId="0" applyNumberFormat="1" applyFont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Border="1" applyAlignment="1" applyProtection="1">
      <alignment horizontal="center" vertical="center" wrapText="1"/>
      <protection hidden="1"/>
    </xf>
    <xf numFmtId="0" fontId="6" fillId="3" borderId="0" xfId="17" applyFont="1" applyFill="1" applyAlignment="1" quotePrefix="1">
      <alignment horizontal="justify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horizontal="left" vertical="center" wrapText="1"/>
      <protection hidden="1"/>
    </xf>
    <xf numFmtId="0" fontId="2" fillId="0" borderId="0" xfId="0" applyNumberFormat="1" applyFont="1" applyFill="1" applyAlignment="1" applyProtection="1">
      <alignment horizontal="right" vertical="center"/>
      <protection hidden="1"/>
    </xf>
    <xf numFmtId="3" fontId="0" fillId="0" borderId="2" xfId="0" applyNumberFormat="1" applyFont="1" applyFill="1" applyBorder="1" applyAlignment="1" applyProtection="1">
      <alignment horizontal="center" vertical="center"/>
      <protection hidden="1"/>
    </xf>
    <xf numFmtId="3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Fill="1" applyBorder="1" applyAlignment="1" applyProtection="1" quotePrefix="1">
      <alignment horizontal="center" vertical="center" wrapText="1"/>
      <protection hidden="1"/>
    </xf>
    <xf numFmtId="3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horizontal="left" indent="3"/>
      <protection hidden="1"/>
    </xf>
    <xf numFmtId="49" fontId="0" fillId="0" borderId="10" xfId="0" applyNumberFormat="1" applyFont="1" applyBorder="1" applyAlignment="1" applyProtection="1">
      <alignment horizontal="left"/>
      <protection hidden="1"/>
    </xf>
    <xf numFmtId="0" fontId="0" fillId="0" borderId="10" xfId="0" applyNumberFormat="1" applyFont="1" applyBorder="1" applyAlignment="1" applyProtection="1">
      <alignment horizontal="left"/>
      <protection hidden="1"/>
    </xf>
    <xf numFmtId="49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NumberFormat="1" applyFont="1" applyBorder="1" applyAlignment="1" applyProtection="1">
      <alignment horizontal="center"/>
      <protection hidden="1"/>
    </xf>
    <xf numFmtId="49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NumberFormat="1" applyFont="1" applyBorder="1" applyAlignment="1" applyProtection="1">
      <alignment horizontal="center"/>
      <protection hidden="1"/>
    </xf>
    <xf numFmtId="49" fontId="0" fillId="0" borderId="1" xfId="0" applyNumberFormat="1" applyFont="1" applyFill="1" applyBorder="1" applyAlignment="1" applyProtection="1">
      <alignment horizontal="left" vertical="top" wrapText="1"/>
      <protection hidden="1"/>
    </xf>
    <xf numFmtId="49" fontId="0" fillId="0" borderId="14" xfId="0" applyNumberFormat="1" applyFont="1" applyFill="1" applyBorder="1" applyAlignment="1" applyProtection="1">
      <alignment horizontal="left" vertical="top" wrapText="1"/>
      <protection hidden="1"/>
    </xf>
    <xf numFmtId="49" fontId="0" fillId="0" borderId="15" xfId="0" applyNumberFormat="1" applyFont="1" applyFill="1" applyBorder="1" applyAlignment="1" applyProtection="1">
      <alignment horizontal="left" vertical="top" wrapText="1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0" borderId="14" xfId="0" applyNumberFormat="1" applyFont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Border="1" applyAlignment="1" applyProtection="1">
      <alignment horizontal="center" vertical="center" wrapText="1"/>
      <protection hidden="1"/>
    </xf>
    <xf numFmtId="49" fontId="0" fillId="0" borderId="18" xfId="0" applyNumberFormat="1" applyFont="1" applyFill="1" applyBorder="1" applyAlignment="1" applyProtection="1">
      <alignment horizontal="left" vertical="center" wrapText="1"/>
      <protection hidden="1"/>
    </xf>
    <xf numFmtId="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49" fontId="0" fillId="0" borderId="6" xfId="0" applyNumberFormat="1" applyFont="1" applyBorder="1" applyAlignment="1" applyProtection="1">
      <alignment horizontal="left" vertical="center" wrapText="1" indent="1"/>
      <protection hidden="1"/>
    </xf>
    <xf numFmtId="0" fontId="0" fillId="0" borderId="6" xfId="0" applyNumberFormat="1" applyFont="1" applyBorder="1" applyAlignment="1" applyProtection="1">
      <alignment horizontal="left" vertical="center" wrapText="1" indent="1"/>
      <protection hidden="1"/>
    </xf>
    <xf numFmtId="49" fontId="0" fillId="0" borderId="10" xfId="0" applyNumberFormat="1" applyFont="1" applyBorder="1" applyAlignment="1" applyProtection="1">
      <alignment horizontal="justify" vertical="center" wrapText="1"/>
      <protection hidden="1"/>
    </xf>
    <xf numFmtId="0" fontId="0" fillId="0" borderId="10" xfId="0" applyNumberFormat="1" applyFont="1" applyBorder="1" applyAlignment="1" applyProtection="1">
      <alignment horizontal="justify" vertical="center" wrapText="1"/>
      <protection hidden="1"/>
    </xf>
    <xf numFmtId="1" fontId="0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1" fontId="0" fillId="0" borderId="0" xfId="0" applyNumberFormat="1" applyFill="1" applyBorder="1" applyAlignment="1" applyProtection="1">
      <alignment/>
      <protection hidden="1"/>
    </xf>
    <xf numFmtId="49" fontId="0" fillId="0" borderId="10" xfId="0" applyNumberFormat="1" applyFont="1" applyBorder="1" applyAlignment="1" applyProtection="1">
      <alignment horizontal="left" vertical="center" wrapText="1" indent="1"/>
      <protection hidden="1"/>
    </xf>
    <xf numFmtId="0" fontId="0" fillId="0" borderId="10" xfId="0" applyNumberFormat="1" applyFont="1" applyBorder="1" applyAlignment="1" applyProtection="1">
      <alignment horizontal="left" vertical="center" wrapText="1" indent="1"/>
      <protection hidden="1"/>
    </xf>
    <xf numFmtId="0" fontId="0" fillId="0" borderId="0" xfId="0" applyNumberFormat="1" applyFont="1" applyAlignment="1" applyProtection="1">
      <alignment horizontal="justify" vertical="center" wrapText="1"/>
      <protection hidden="1"/>
    </xf>
    <xf numFmtId="49" fontId="0" fillId="0" borderId="0" xfId="0" applyNumberFormat="1" applyFont="1" applyBorder="1" applyAlignment="1" applyProtection="1">
      <alignment horizontal="left" vertical="center" wrapText="1" indent="1"/>
      <protection hidden="1"/>
    </xf>
    <xf numFmtId="0" fontId="0" fillId="0" borderId="0" xfId="0" applyNumberFormat="1" applyFont="1" applyBorder="1" applyAlignment="1" applyProtection="1">
      <alignment horizontal="left" vertical="center" wrapText="1" indent="1"/>
      <protection hidden="1"/>
    </xf>
    <xf numFmtId="49" fontId="11" fillId="0" borderId="10" xfId="0" applyNumberFormat="1" applyFont="1" applyBorder="1" applyAlignment="1" applyProtection="1">
      <alignment horizontal="center"/>
      <protection hidden="1"/>
    </xf>
    <xf numFmtId="0" fontId="11" fillId="0" borderId="10" xfId="0" applyNumberFormat="1" applyFont="1" applyBorder="1" applyAlignment="1" applyProtection="1">
      <alignment horizontal="center"/>
      <protection hidden="1"/>
    </xf>
    <xf numFmtId="49" fontId="8" fillId="3" borderId="0" xfId="0" applyNumberFormat="1" applyFont="1" applyFill="1" applyAlignment="1">
      <alignment horizontal="justify" vertical="center" wrapText="1"/>
    </xf>
    <xf numFmtId="0" fontId="5" fillId="3" borderId="0" xfId="17" applyFont="1" applyFill="1" applyAlignment="1" quotePrefix="1">
      <alignment horizontal="center" vertical="center" wrapText="1"/>
      <protection/>
    </xf>
    <xf numFmtId="3" fontId="0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6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right" vertical="top" wrapText="1"/>
      <protection hidden="1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120</xdr:row>
      <xdr:rowOff>0</xdr:rowOff>
    </xdr:from>
    <xdr:to>
      <xdr:col>15</xdr:col>
      <xdr:colOff>28575</xdr:colOff>
      <xdr:row>121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57150" y="19964400"/>
          <a:ext cx="51339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latin typeface="Times New Roman"/>
                <a:ea typeface="Times New Roman"/>
                <a:cs typeface="Times New Roman"/>
              </a:rPr>
              <a:t>© Інформаційно-аналітичний центр «ЛІГА»
© ТОВ «ЛІГА ЗАКОН»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120</xdr:row>
      <xdr:rowOff>0</xdr:rowOff>
    </xdr:from>
    <xdr:to>
      <xdr:col>15</xdr:col>
      <xdr:colOff>28575</xdr:colOff>
      <xdr:row>121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7150" y="19992975"/>
          <a:ext cx="51339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latin typeface="Times New Roman"/>
                <a:ea typeface="Times New Roman"/>
                <a:cs typeface="Times New Roman"/>
              </a:rPr>
              <a:t>© Інформаційно-аналітичний центр «ЛІГА»
© ТОВ «ЛІГА ЗАКОН»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showGridLines="0" showZeros="0" tabSelected="1" workbookViewId="0" topLeftCell="A1">
      <selection activeCell="Q113" sqref="Q113:U113"/>
    </sheetView>
  </sheetViews>
  <sheetFormatPr defaultColWidth="9.33203125" defaultRowHeight="12.75"/>
  <cols>
    <col min="1" max="1" width="5.66015625" style="1" customWidth="1"/>
    <col min="2" max="2" width="5.33203125" style="1" customWidth="1"/>
    <col min="3" max="11" width="5" style="1" customWidth="1"/>
    <col min="12" max="12" width="8.5" style="1" customWidth="1"/>
    <col min="13" max="13" width="7.16015625" style="1" bestFit="1" customWidth="1"/>
    <col min="14" max="14" width="1.83203125" style="1" customWidth="1"/>
    <col min="15" max="15" width="16.83203125" style="10" customWidth="1"/>
    <col min="16" max="16" width="1.83203125" style="1" customWidth="1"/>
    <col min="17" max="17" width="1.83203125" style="0" customWidth="1"/>
    <col min="18" max="18" width="4.83203125" style="1" customWidth="1"/>
    <col min="19" max="19" width="6.5" style="1" customWidth="1"/>
    <col min="20" max="20" width="5" style="1" customWidth="1"/>
    <col min="21" max="21" width="1.83203125" style="1" customWidth="1"/>
    <col min="22" max="22" width="7.16015625" style="40" customWidth="1"/>
    <col min="23" max="23" width="10.83203125" style="1" customWidth="1"/>
    <col min="24" max="26" width="11" style="1" customWidth="1"/>
    <col min="27" max="16384" width="9.33203125" style="1" customWidth="1"/>
  </cols>
  <sheetData>
    <row r="1" spans="11:26" ht="36.75" customHeight="1">
      <c r="K1" s="20"/>
      <c r="L1" s="236" t="s">
        <v>120</v>
      </c>
      <c r="M1" s="236"/>
      <c r="N1" s="236"/>
      <c r="O1" s="236"/>
      <c r="P1" s="236"/>
      <c r="Q1" s="236"/>
      <c r="R1" s="236"/>
      <c r="S1" s="236"/>
      <c r="T1" s="236"/>
      <c r="U1" s="236"/>
      <c r="W1" s="257" t="s">
        <v>124</v>
      </c>
      <c r="X1" s="257"/>
      <c r="Y1" s="257"/>
      <c r="Z1" s="257"/>
    </row>
    <row r="2" spans="1:26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O2" s="12"/>
      <c r="P2" s="12"/>
      <c r="Q2" s="235" t="s">
        <v>85</v>
      </c>
      <c r="R2" s="235"/>
      <c r="S2" s="235"/>
      <c r="T2" s="235"/>
      <c r="U2" s="235"/>
      <c r="V2" s="41"/>
      <c r="W2" s="257"/>
      <c r="X2" s="257"/>
      <c r="Y2" s="257"/>
      <c r="Z2" s="257"/>
    </row>
    <row r="3" spans="1:26" s="4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37" t="s">
        <v>103</v>
      </c>
      <c r="N3" s="237"/>
      <c r="O3" s="237"/>
      <c r="P3" s="51"/>
      <c r="Q3" s="190"/>
      <c r="R3" s="190"/>
      <c r="S3" s="17"/>
      <c r="T3" s="239" t="s">
        <v>100</v>
      </c>
      <c r="U3" s="239"/>
      <c r="V3" s="42"/>
      <c r="W3" s="257"/>
      <c r="X3" s="257"/>
      <c r="Y3" s="257"/>
      <c r="Z3" s="257"/>
    </row>
    <row r="4" spans="1:26" s="4" customFormat="1" ht="12.75">
      <c r="A4" s="193" t="s">
        <v>0</v>
      </c>
      <c r="B4" s="193"/>
      <c r="C4" s="193"/>
      <c r="D4" s="192"/>
      <c r="E4" s="192"/>
      <c r="F4" s="192"/>
      <c r="G4" s="192"/>
      <c r="H4" s="192"/>
      <c r="I4" s="192"/>
      <c r="J4" s="192"/>
      <c r="K4" s="192"/>
      <c r="L4" s="192"/>
      <c r="M4" s="192"/>
      <c r="O4" s="13" t="s">
        <v>1</v>
      </c>
      <c r="P4" s="13"/>
      <c r="Q4" s="190"/>
      <c r="R4" s="190"/>
      <c r="S4" s="190"/>
      <c r="T4" s="190"/>
      <c r="U4" s="190"/>
      <c r="V4" s="43"/>
      <c r="W4" s="257"/>
      <c r="X4" s="257"/>
      <c r="Y4" s="257"/>
      <c r="Z4" s="257"/>
    </row>
    <row r="5" spans="1:26" s="4" customFormat="1" ht="12.75">
      <c r="A5" s="193" t="s">
        <v>2</v>
      </c>
      <c r="B5" s="193"/>
      <c r="C5" s="194"/>
      <c r="D5" s="194"/>
      <c r="E5" s="194"/>
      <c r="F5" s="194"/>
      <c r="G5" s="194"/>
      <c r="H5" s="194"/>
      <c r="I5" s="194"/>
      <c r="J5" s="192"/>
      <c r="K5" s="192"/>
      <c r="L5" s="192"/>
      <c r="M5" s="192"/>
      <c r="O5" s="13" t="s">
        <v>3</v>
      </c>
      <c r="P5" s="16"/>
      <c r="Q5" s="190"/>
      <c r="R5" s="190"/>
      <c r="S5" s="190"/>
      <c r="T5" s="190"/>
      <c r="U5" s="190"/>
      <c r="V5" s="43"/>
      <c r="W5" s="256" t="s">
        <v>108</v>
      </c>
      <c r="X5" s="256"/>
      <c r="Y5" s="256"/>
      <c r="Z5" s="256"/>
    </row>
    <row r="6" spans="1:26" s="4" customFormat="1" ht="12.75">
      <c r="A6" s="261" t="s">
        <v>125</v>
      </c>
      <c r="B6" s="261"/>
      <c r="C6" s="261"/>
      <c r="D6" s="261"/>
      <c r="E6" s="261"/>
      <c r="F6" s="261"/>
      <c r="G6" s="261"/>
      <c r="H6" s="261"/>
      <c r="I6" s="261"/>
      <c r="J6" s="262"/>
      <c r="K6" s="262"/>
      <c r="L6" s="262"/>
      <c r="M6" s="262"/>
      <c r="O6" s="13" t="s">
        <v>126</v>
      </c>
      <c r="P6" s="16"/>
      <c r="Q6" s="190"/>
      <c r="R6" s="190"/>
      <c r="S6" s="190"/>
      <c r="T6" s="190"/>
      <c r="U6" s="190"/>
      <c r="V6" s="43"/>
      <c r="W6" s="256"/>
      <c r="X6" s="256"/>
      <c r="Y6" s="256"/>
      <c r="Z6" s="256"/>
    </row>
    <row r="7" spans="1:26" s="4" customFormat="1" ht="12.75">
      <c r="A7" s="193" t="s">
        <v>4</v>
      </c>
      <c r="B7" s="193"/>
      <c r="C7" s="193"/>
      <c r="D7" s="193"/>
      <c r="E7" s="193"/>
      <c r="F7" s="193"/>
      <c r="G7" s="192"/>
      <c r="H7" s="192"/>
      <c r="I7" s="192"/>
      <c r="J7" s="188"/>
      <c r="K7" s="188"/>
      <c r="L7" s="188"/>
      <c r="M7" s="188"/>
      <c r="O7" s="13" t="s">
        <v>5</v>
      </c>
      <c r="P7" s="16"/>
      <c r="Q7" s="190"/>
      <c r="R7" s="190"/>
      <c r="S7" s="190"/>
      <c r="T7" s="190"/>
      <c r="U7" s="190"/>
      <c r="V7" s="43"/>
      <c r="W7" s="256"/>
      <c r="X7" s="256"/>
      <c r="Y7" s="256"/>
      <c r="Z7" s="256"/>
    </row>
    <row r="8" spans="1:26" s="4" customFormat="1" ht="12.75">
      <c r="A8" s="193" t="s">
        <v>6</v>
      </c>
      <c r="B8" s="193"/>
      <c r="C8" s="193"/>
      <c r="D8" s="193"/>
      <c r="E8" s="193"/>
      <c r="F8" s="193"/>
      <c r="G8" s="188"/>
      <c r="H8" s="188"/>
      <c r="I8" s="188"/>
      <c r="J8" s="188"/>
      <c r="K8" s="188"/>
      <c r="L8" s="188"/>
      <c r="M8" s="188"/>
      <c r="O8" s="13" t="s">
        <v>7</v>
      </c>
      <c r="P8" s="16"/>
      <c r="Q8" s="190"/>
      <c r="R8" s="190"/>
      <c r="S8" s="190"/>
      <c r="T8" s="190"/>
      <c r="U8" s="190"/>
      <c r="V8" s="43"/>
      <c r="W8" s="256"/>
      <c r="X8" s="256"/>
      <c r="Y8" s="256"/>
      <c r="Z8" s="256"/>
    </row>
    <row r="9" spans="1:26" s="4" customFormat="1" ht="12.75">
      <c r="A9" s="193" t="s">
        <v>8</v>
      </c>
      <c r="B9" s="193"/>
      <c r="C9" s="193"/>
      <c r="D9" s="193"/>
      <c r="E9" s="193"/>
      <c r="F9" s="189"/>
      <c r="G9" s="189"/>
      <c r="H9" s="189"/>
      <c r="I9" s="189"/>
      <c r="J9" s="189"/>
      <c r="K9" s="189"/>
      <c r="L9" s="189"/>
      <c r="M9" s="189"/>
      <c r="O9" s="50" t="s">
        <v>9</v>
      </c>
      <c r="P9" s="19"/>
      <c r="Q9" s="190"/>
      <c r="R9" s="190"/>
      <c r="S9" s="190"/>
      <c r="T9" s="190"/>
      <c r="U9" s="190"/>
      <c r="V9" s="43"/>
      <c r="W9" s="256"/>
      <c r="X9" s="256"/>
      <c r="Y9" s="256"/>
      <c r="Z9" s="256"/>
    </row>
    <row r="10" spans="1:26" s="4" customFormat="1" ht="12.75">
      <c r="A10" s="197" t="s">
        <v>86</v>
      </c>
      <c r="B10" s="197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56"/>
      <c r="R10" s="18"/>
      <c r="S10" s="1"/>
      <c r="T10" s="1"/>
      <c r="U10" s="1"/>
      <c r="V10" s="43"/>
      <c r="W10" s="256"/>
      <c r="X10" s="256"/>
      <c r="Y10" s="256"/>
      <c r="Z10" s="256"/>
    </row>
    <row r="11" spans="2:26" s="64" customFormat="1" ht="16.5">
      <c r="B11" s="65"/>
      <c r="C11" s="65"/>
      <c r="D11" s="65"/>
      <c r="E11" s="65"/>
      <c r="F11" s="65"/>
      <c r="G11" s="65"/>
      <c r="H11" s="65"/>
      <c r="I11" s="65" t="s">
        <v>10</v>
      </c>
      <c r="K11" s="65"/>
      <c r="L11" s="65"/>
      <c r="M11" s="65"/>
      <c r="N11" s="65"/>
      <c r="O11" s="65"/>
      <c r="P11" s="65"/>
      <c r="Q11" s="66"/>
      <c r="R11" s="65"/>
      <c r="S11" s="65"/>
      <c r="T11" s="65"/>
      <c r="V11" s="67"/>
      <c r="W11" s="256"/>
      <c r="X11" s="256"/>
      <c r="Y11" s="256"/>
      <c r="Z11" s="256"/>
    </row>
    <row r="12" spans="2:26" s="64" customFormat="1" ht="16.5">
      <c r="B12" s="65"/>
      <c r="C12" s="65"/>
      <c r="D12" s="65" t="s">
        <v>104</v>
      </c>
      <c r="E12" s="196"/>
      <c r="F12" s="196"/>
      <c r="G12" s="196"/>
      <c r="H12" s="196"/>
      <c r="I12" s="196"/>
      <c r="J12" s="196"/>
      <c r="K12" s="69" t="s">
        <v>105</v>
      </c>
      <c r="L12" s="68"/>
      <c r="M12" s="70" t="s">
        <v>106</v>
      </c>
      <c r="N12" s="65"/>
      <c r="O12" s="65"/>
      <c r="P12" s="65"/>
      <c r="Q12" s="66"/>
      <c r="R12" s="65"/>
      <c r="S12" s="65"/>
      <c r="T12" s="65"/>
      <c r="V12" s="67"/>
      <c r="W12" s="248" t="s">
        <v>107</v>
      </c>
      <c r="X12" s="248"/>
      <c r="Y12" s="248"/>
      <c r="Z12" s="248"/>
    </row>
    <row r="13" spans="1:26" s="52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"/>
      <c r="P13" s="1"/>
      <c r="Q13"/>
      <c r="R13" s="1"/>
      <c r="S13" s="1"/>
      <c r="T13" s="1"/>
      <c r="U13" s="1"/>
      <c r="V13" s="53"/>
      <c r="W13" s="248"/>
      <c r="X13" s="248"/>
      <c r="Y13" s="248"/>
      <c r="Z13" s="248"/>
    </row>
    <row r="14" spans="9:22" s="71" customFormat="1" ht="12" customHeight="1">
      <c r="I14" s="72" t="s">
        <v>11</v>
      </c>
      <c r="J14" s="72"/>
      <c r="K14" s="72"/>
      <c r="L14" s="72"/>
      <c r="M14" s="195" t="s">
        <v>12</v>
      </c>
      <c r="N14" s="195"/>
      <c r="O14" s="195"/>
      <c r="P14" s="195"/>
      <c r="Q14" s="191">
        <v>1801001</v>
      </c>
      <c r="R14" s="191"/>
      <c r="S14" s="191"/>
      <c r="T14" s="191"/>
      <c r="U14" s="191"/>
      <c r="V14" s="73"/>
    </row>
    <row r="15" ht="4.5" customHeight="1"/>
    <row r="16" spans="1:21" ht="25.5">
      <c r="A16" s="185" t="s">
        <v>13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4"/>
      <c r="M16" s="5" t="s">
        <v>14</v>
      </c>
      <c r="N16" s="178" t="s">
        <v>15</v>
      </c>
      <c r="O16" s="178"/>
      <c r="P16" s="178"/>
      <c r="Q16" s="178" t="s">
        <v>16</v>
      </c>
      <c r="R16" s="178"/>
      <c r="S16" s="178"/>
      <c r="T16" s="178"/>
      <c r="U16" s="178"/>
    </row>
    <row r="17" spans="1:22" s="6" customFormat="1" ht="12.75">
      <c r="A17" s="185">
        <v>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4"/>
      <c r="M17" s="5">
        <v>2</v>
      </c>
      <c r="N17" s="178">
        <v>3</v>
      </c>
      <c r="O17" s="178"/>
      <c r="P17" s="178"/>
      <c r="Q17" s="178">
        <v>4</v>
      </c>
      <c r="R17" s="178"/>
      <c r="S17" s="178"/>
      <c r="T17" s="178"/>
      <c r="U17" s="178"/>
      <c r="V17" s="44"/>
    </row>
    <row r="18" spans="1:22" s="6" customFormat="1" ht="12.75">
      <c r="A18" s="180" t="s">
        <v>17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2"/>
      <c r="M18" s="11"/>
      <c r="N18" s="201"/>
      <c r="O18" s="201"/>
      <c r="P18" s="201"/>
      <c r="Q18" s="202"/>
      <c r="R18" s="202"/>
      <c r="S18" s="202"/>
      <c r="T18" s="202"/>
      <c r="U18" s="202"/>
      <c r="V18" s="44"/>
    </row>
    <row r="19" spans="1:22" s="4" customFormat="1" ht="12.75">
      <c r="A19" s="183" t="s">
        <v>18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4"/>
      <c r="M19" s="11"/>
      <c r="N19" s="201"/>
      <c r="O19" s="201"/>
      <c r="P19" s="201"/>
      <c r="Q19" s="202"/>
      <c r="R19" s="202"/>
      <c r="S19" s="202"/>
      <c r="T19" s="202"/>
      <c r="U19" s="202"/>
      <c r="V19" s="45"/>
    </row>
    <row r="20" spans="1:22" s="4" customFormat="1" ht="12.75">
      <c r="A20" s="198" t="s">
        <v>19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1" t="s">
        <v>87</v>
      </c>
      <c r="N20" s="179">
        <f>N21-O22</f>
        <v>0</v>
      </c>
      <c r="O20" s="179"/>
      <c r="P20" s="179"/>
      <c r="Q20" s="187">
        <f>Q21-R22</f>
        <v>0</v>
      </c>
      <c r="R20" s="187"/>
      <c r="S20" s="187"/>
      <c r="T20" s="187"/>
      <c r="U20" s="187"/>
      <c r="V20" s="45"/>
    </row>
    <row r="21" spans="1:22" s="4" customFormat="1" ht="12.75">
      <c r="A21" s="198" t="s">
        <v>20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200"/>
      <c r="M21" s="11" t="s">
        <v>88</v>
      </c>
      <c r="N21" s="201"/>
      <c r="O21" s="201"/>
      <c r="P21" s="201"/>
      <c r="Q21" s="202"/>
      <c r="R21" s="202"/>
      <c r="S21" s="202"/>
      <c r="T21" s="202"/>
      <c r="U21" s="202"/>
      <c r="V21" s="45"/>
    </row>
    <row r="22" spans="1:22" s="4" customFormat="1" ht="12.75">
      <c r="A22" s="198" t="s">
        <v>21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200"/>
      <c r="M22" s="11" t="s">
        <v>89</v>
      </c>
      <c r="N22" s="21" t="s">
        <v>101</v>
      </c>
      <c r="O22" s="15"/>
      <c r="P22" s="22" t="s">
        <v>102</v>
      </c>
      <c r="Q22" s="23" t="s">
        <v>101</v>
      </c>
      <c r="R22" s="203"/>
      <c r="S22" s="204"/>
      <c r="T22" s="204"/>
      <c r="U22" s="24" t="s">
        <v>102</v>
      </c>
      <c r="V22" s="45"/>
    </row>
    <row r="23" spans="1:22" s="4" customFormat="1" ht="12.75">
      <c r="A23" s="183" t="s">
        <v>22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4"/>
      <c r="M23" s="11" t="s">
        <v>90</v>
      </c>
      <c r="N23" s="201"/>
      <c r="O23" s="201"/>
      <c r="P23" s="201"/>
      <c r="Q23" s="202"/>
      <c r="R23" s="202"/>
      <c r="S23" s="202"/>
      <c r="T23" s="202"/>
      <c r="U23" s="202"/>
      <c r="V23" s="46"/>
    </row>
    <row r="24" spans="1:22" s="4" customFormat="1" ht="12.75">
      <c r="A24" s="183" t="s">
        <v>23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  <c r="M24" s="11"/>
      <c r="N24" s="201"/>
      <c r="O24" s="201"/>
      <c r="P24" s="201"/>
      <c r="Q24" s="202"/>
      <c r="R24" s="202"/>
      <c r="S24" s="202"/>
      <c r="T24" s="202"/>
      <c r="U24" s="202"/>
      <c r="V24" s="45"/>
    </row>
    <row r="25" spans="1:22" s="4" customFormat="1" ht="12.75">
      <c r="A25" s="198" t="s">
        <v>19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200"/>
      <c r="M25" s="11" t="s">
        <v>91</v>
      </c>
      <c r="N25" s="179">
        <f>N26-O27</f>
        <v>0</v>
      </c>
      <c r="O25" s="179"/>
      <c r="P25" s="179"/>
      <c r="Q25" s="187">
        <f>Q26-R27</f>
        <v>0</v>
      </c>
      <c r="R25" s="187"/>
      <c r="S25" s="187"/>
      <c r="T25" s="187"/>
      <c r="U25" s="187"/>
      <c r="V25" s="45"/>
    </row>
    <row r="26" spans="1:22" s="4" customFormat="1" ht="12.75">
      <c r="A26" s="198" t="s">
        <v>20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200"/>
      <c r="M26" s="11" t="s">
        <v>92</v>
      </c>
      <c r="N26" s="201"/>
      <c r="O26" s="201"/>
      <c r="P26" s="201"/>
      <c r="Q26" s="202"/>
      <c r="R26" s="202"/>
      <c r="S26" s="202"/>
      <c r="T26" s="202"/>
      <c r="U26" s="202"/>
      <c r="V26" s="45"/>
    </row>
    <row r="27" spans="1:22" s="4" customFormat="1" ht="12.75">
      <c r="A27" s="198" t="s">
        <v>24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200"/>
      <c r="M27" s="11" t="s">
        <v>93</v>
      </c>
      <c r="N27" s="21" t="s">
        <v>101</v>
      </c>
      <c r="O27" s="14"/>
      <c r="P27" s="25" t="s">
        <v>102</v>
      </c>
      <c r="Q27" s="23" t="s">
        <v>101</v>
      </c>
      <c r="R27" s="205"/>
      <c r="S27" s="205"/>
      <c r="T27" s="205"/>
      <c r="U27" s="24" t="s">
        <v>102</v>
      </c>
      <c r="V27" s="45"/>
    </row>
    <row r="28" spans="1:22" s="4" customFormat="1" ht="12.75">
      <c r="A28" s="183" t="s">
        <v>113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4"/>
      <c r="M28" s="11"/>
      <c r="N28" s="201"/>
      <c r="O28" s="201"/>
      <c r="P28" s="201"/>
      <c r="Q28" s="202"/>
      <c r="R28" s="202"/>
      <c r="S28" s="202"/>
      <c r="T28" s="202"/>
      <c r="U28" s="202"/>
      <c r="V28" s="46"/>
    </row>
    <row r="29" spans="1:22" s="4" customFormat="1" ht="12.75">
      <c r="A29" s="198" t="s">
        <v>114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200"/>
      <c r="M29" s="11" t="s">
        <v>110</v>
      </c>
      <c r="N29" s="179">
        <f>N30-O31</f>
        <v>0</v>
      </c>
      <c r="O29" s="179"/>
      <c r="P29" s="179"/>
      <c r="Q29" s="187">
        <f>Q30-R31</f>
        <v>0</v>
      </c>
      <c r="R29" s="187"/>
      <c r="S29" s="187"/>
      <c r="T29" s="187"/>
      <c r="U29" s="187"/>
      <c r="V29" s="46"/>
    </row>
    <row r="30" spans="1:22" s="4" customFormat="1" ht="12.75">
      <c r="A30" s="198" t="s">
        <v>20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200"/>
      <c r="M30" s="11" t="s">
        <v>111</v>
      </c>
      <c r="N30" s="201"/>
      <c r="O30" s="201"/>
      <c r="P30" s="201"/>
      <c r="Q30" s="202"/>
      <c r="R30" s="202"/>
      <c r="S30" s="202"/>
      <c r="T30" s="202"/>
      <c r="U30" s="202"/>
      <c r="V30" s="46"/>
    </row>
    <row r="31" spans="1:22" s="4" customFormat="1" ht="12.75">
      <c r="A31" s="198" t="s">
        <v>21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200"/>
      <c r="M31" s="11" t="s">
        <v>112</v>
      </c>
      <c r="N31" s="21" t="s">
        <v>101</v>
      </c>
      <c r="O31" s="14"/>
      <c r="P31" s="25" t="s">
        <v>102</v>
      </c>
      <c r="Q31" s="23" t="s">
        <v>101</v>
      </c>
      <c r="R31" s="205"/>
      <c r="S31" s="205"/>
      <c r="T31" s="205"/>
      <c r="U31" s="24" t="s">
        <v>102</v>
      </c>
      <c r="V31" s="46"/>
    </row>
    <row r="32" spans="1:22" s="4" customFormat="1" ht="12.75">
      <c r="A32" s="183" t="s">
        <v>25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4"/>
      <c r="M32" s="11"/>
      <c r="N32" s="201"/>
      <c r="O32" s="201"/>
      <c r="P32" s="201"/>
      <c r="Q32" s="202"/>
      <c r="R32" s="202"/>
      <c r="S32" s="202"/>
      <c r="T32" s="202"/>
      <c r="U32" s="202"/>
      <c r="V32" s="46"/>
    </row>
    <row r="33" spans="1:22" s="4" customFormat="1" ht="12.75">
      <c r="A33" s="198" t="s">
        <v>26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200"/>
      <c r="M33" s="11" t="s">
        <v>94</v>
      </c>
      <c r="N33" s="201"/>
      <c r="O33" s="201"/>
      <c r="P33" s="201"/>
      <c r="Q33" s="202"/>
      <c r="R33" s="202"/>
      <c r="S33" s="202"/>
      <c r="T33" s="202"/>
      <c r="U33" s="202"/>
      <c r="V33" s="45"/>
    </row>
    <row r="34" spans="1:22" s="4" customFormat="1" ht="12.75">
      <c r="A34" s="198" t="s">
        <v>27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200"/>
      <c r="M34" s="11" t="s">
        <v>95</v>
      </c>
      <c r="N34" s="201"/>
      <c r="O34" s="201"/>
      <c r="P34" s="201"/>
      <c r="Q34" s="202"/>
      <c r="R34" s="202"/>
      <c r="S34" s="202"/>
      <c r="T34" s="202"/>
      <c r="U34" s="202"/>
      <c r="V34" s="45"/>
    </row>
    <row r="35" spans="1:22" s="4" customFormat="1" ht="12.75">
      <c r="A35" s="183" t="s">
        <v>28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4"/>
      <c r="M35" s="58" t="s">
        <v>96</v>
      </c>
      <c r="N35" s="176"/>
      <c r="O35" s="176"/>
      <c r="P35" s="176"/>
      <c r="Q35" s="177"/>
      <c r="R35" s="177"/>
      <c r="S35" s="177"/>
      <c r="T35" s="177"/>
      <c r="U35" s="177"/>
      <c r="V35" s="45"/>
    </row>
    <row r="36" spans="1:21" s="57" customFormat="1" ht="12.75">
      <c r="A36" s="213" t="s">
        <v>127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59" t="s">
        <v>128</v>
      </c>
      <c r="N36" s="207">
        <f>N37-N38</f>
        <v>0</v>
      </c>
      <c r="O36" s="208"/>
      <c r="P36" s="209"/>
      <c r="Q36" s="207">
        <f>Q37-Q38</f>
        <v>0</v>
      </c>
      <c r="R36" s="208"/>
      <c r="S36" s="208"/>
      <c r="T36" s="208"/>
      <c r="U36" s="209"/>
    </row>
    <row r="37" spans="1:21" s="57" customFormat="1" ht="12.75">
      <c r="A37" s="213" t="s">
        <v>129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59" t="s">
        <v>130</v>
      </c>
      <c r="N37" s="168"/>
      <c r="O37" s="169"/>
      <c r="P37" s="170"/>
      <c r="Q37" s="168"/>
      <c r="R37" s="169"/>
      <c r="S37" s="169"/>
      <c r="T37" s="169"/>
      <c r="U37" s="170"/>
    </row>
    <row r="38" spans="1:21" s="57" customFormat="1" ht="11.25" customHeight="1">
      <c r="A38" s="213" t="s">
        <v>131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59" t="s">
        <v>132</v>
      </c>
      <c r="N38" s="168"/>
      <c r="O38" s="169"/>
      <c r="P38" s="170"/>
      <c r="Q38" s="168"/>
      <c r="R38" s="169"/>
      <c r="S38" s="169"/>
      <c r="T38" s="169"/>
      <c r="U38" s="170"/>
    </row>
    <row r="39" spans="1:22" s="57" customFormat="1" ht="12.75">
      <c r="A39" s="243" t="s">
        <v>29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44"/>
      <c r="M39" s="60" t="s">
        <v>97</v>
      </c>
      <c r="N39" s="206"/>
      <c r="O39" s="206"/>
      <c r="P39" s="206"/>
      <c r="Q39" s="175"/>
      <c r="R39" s="175"/>
      <c r="S39" s="175"/>
      <c r="T39" s="175"/>
      <c r="U39" s="175"/>
      <c r="V39" s="45"/>
    </row>
    <row r="40" spans="1:22" s="57" customFormat="1" ht="12.75">
      <c r="A40" s="243" t="s">
        <v>133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44"/>
      <c r="M40" s="61" t="s">
        <v>134</v>
      </c>
      <c r="N40" s="245"/>
      <c r="O40" s="246"/>
      <c r="P40" s="247"/>
      <c r="Q40" s="249"/>
      <c r="R40" s="250"/>
      <c r="S40" s="250"/>
      <c r="T40" s="250"/>
      <c r="U40" s="251"/>
      <c r="V40" s="45"/>
    </row>
    <row r="41" spans="1:22" s="4" customFormat="1" ht="12.75">
      <c r="A41" s="183" t="s">
        <v>30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1" t="s">
        <v>98</v>
      </c>
      <c r="N41" s="201"/>
      <c r="O41" s="201"/>
      <c r="P41" s="201"/>
      <c r="Q41" s="202"/>
      <c r="R41" s="202"/>
      <c r="S41" s="202"/>
      <c r="T41" s="202"/>
      <c r="U41" s="202"/>
      <c r="V41" s="45"/>
    </row>
    <row r="42" spans="1:22" s="4" customFormat="1" ht="12.75">
      <c r="A42" s="210" t="s">
        <v>31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2"/>
      <c r="M42" s="8" t="s">
        <v>99</v>
      </c>
      <c r="N42" s="171">
        <f>N20+N23+N25+N29+N33+N34+N35+N36+N39+N40+N41</f>
        <v>0</v>
      </c>
      <c r="O42" s="171"/>
      <c r="P42" s="171"/>
      <c r="Q42" s="172">
        <f>Q20+Q23+Q25+Q29+Q33+Q34+Q35+Q36+Q39+Q40+Q41</f>
        <v>0</v>
      </c>
      <c r="R42" s="172"/>
      <c r="S42" s="172"/>
      <c r="T42" s="172"/>
      <c r="U42" s="172"/>
      <c r="V42" s="45"/>
    </row>
    <row r="43" spans="1:22" s="4" customFormat="1" ht="12.75">
      <c r="A43" s="180" t="s">
        <v>32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2"/>
      <c r="M43" s="11"/>
      <c r="N43" s="201"/>
      <c r="O43" s="201"/>
      <c r="P43" s="201"/>
      <c r="Q43" s="202"/>
      <c r="R43" s="202"/>
      <c r="S43" s="202"/>
      <c r="T43" s="202"/>
      <c r="U43" s="202"/>
      <c r="V43" s="47"/>
    </row>
    <row r="44" spans="1:22" s="4" customFormat="1" ht="12.75">
      <c r="A44" s="183" t="s">
        <v>115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4"/>
      <c r="M44" s="11">
        <v>100</v>
      </c>
      <c r="N44" s="201"/>
      <c r="O44" s="201"/>
      <c r="P44" s="201"/>
      <c r="Q44" s="202"/>
      <c r="R44" s="202"/>
      <c r="S44" s="202"/>
      <c r="T44" s="202"/>
      <c r="U44" s="202"/>
      <c r="V44" s="45"/>
    </row>
    <row r="45" spans="1:22" s="4" customFormat="1" ht="12.75">
      <c r="A45" s="183" t="s">
        <v>116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4"/>
      <c r="M45" s="11">
        <v>110</v>
      </c>
      <c r="N45" s="201"/>
      <c r="O45" s="201"/>
      <c r="P45" s="201"/>
      <c r="Q45" s="202"/>
      <c r="R45" s="202"/>
      <c r="S45" s="202"/>
      <c r="T45" s="202"/>
      <c r="U45" s="202"/>
      <c r="V45" s="45"/>
    </row>
    <row r="46" spans="1:22" s="4" customFormat="1" ht="12.75">
      <c r="A46" s="183" t="s">
        <v>117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4"/>
      <c r="M46" s="11">
        <v>120</v>
      </c>
      <c r="N46" s="201"/>
      <c r="O46" s="201"/>
      <c r="P46" s="201"/>
      <c r="Q46" s="202"/>
      <c r="R46" s="202"/>
      <c r="S46" s="202"/>
      <c r="T46" s="202"/>
      <c r="U46" s="202"/>
      <c r="V46" s="45"/>
    </row>
    <row r="47" spans="1:22" s="4" customFormat="1" ht="12.75">
      <c r="A47" s="183" t="s">
        <v>118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4"/>
      <c r="M47" s="11">
        <v>130</v>
      </c>
      <c r="N47" s="201"/>
      <c r="O47" s="201"/>
      <c r="P47" s="201"/>
      <c r="Q47" s="202"/>
      <c r="R47" s="202"/>
      <c r="S47" s="202"/>
      <c r="T47" s="202"/>
      <c r="U47" s="202"/>
      <c r="V47" s="45"/>
    </row>
    <row r="48" spans="1:22" s="4" customFormat="1" ht="12.75">
      <c r="A48" s="183" t="s">
        <v>119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4"/>
      <c r="M48" s="11">
        <v>140</v>
      </c>
      <c r="N48" s="201"/>
      <c r="O48" s="201"/>
      <c r="P48" s="201"/>
      <c r="Q48" s="202"/>
      <c r="R48" s="202"/>
      <c r="S48" s="202"/>
      <c r="T48" s="202"/>
      <c r="U48" s="202"/>
      <c r="V48" s="45"/>
    </row>
    <row r="49" spans="1:22" s="4" customFormat="1" ht="12.75">
      <c r="A49" s="183" t="s">
        <v>33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4"/>
      <c r="M49" s="11">
        <v>150</v>
      </c>
      <c r="N49" s="201"/>
      <c r="O49" s="201"/>
      <c r="P49" s="201"/>
      <c r="Q49" s="202"/>
      <c r="R49" s="202"/>
      <c r="S49" s="202"/>
      <c r="T49" s="202"/>
      <c r="U49" s="202"/>
      <c r="V49" s="45"/>
    </row>
    <row r="50" spans="1:22" s="4" customFormat="1" ht="12.75">
      <c r="A50" s="183" t="s">
        <v>34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4"/>
      <c r="M50" s="11"/>
      <c r="N50" s="201"/>
      <c r="O50" s="201"/>
      <c r="P50" s="201"/>
      <c r="Q50" s="202"/>
      <c r="R50" s="202"/>
      <c r="S50" s="202"/>
      <c r="T50" s="202"/>
      <c r="U50" s="202"/>
      <c r="V50" s="45"/>
    </row>
    <row r="51" spans="1:22" s="4" customFormat="1" ht="12.75">
      <c r="A51" s="198" t="s">
        <v>35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200"/>
      <c r="M51" s="11">
        <v>160</v>
      </c>
      <c r="N51" s="179">
        <f>N52-O53</f>
        <v>0</v>
      </c>
      <c r="O51" s="179"/>
      <c r="P51" s="179"/>
      <c r="Q51" s="187">
        <f>Q52-R53</f>
        <v>0</v>
      </c>
      <c r="R51" s="187"/>
      <c r="S51" s="187"/>
      <c r="T51" s="187"/>
      <c r="U51" s="187"/>
      <c r="V51" s="45"/>
    </row>
    <row r="52" spans="1:22" s="4" customFormat="1" ht="12.75">
      <c r="A52" s="198" t="s">
        <v>20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200"/>
      <c r="M52" s="11">
        <v>161</v>
      </c>
      <c r="N52" s="176"/>
      <c r="O52" s="176"/>
      <c r="P52" s="176"/>
      <c r="Q52" s="177"/>
      <c r="R52" s="177"/>
      <c r="S52" s="177"/>
      <c r="T52" s="177"/>
      <c r="U52" s="177"/>
      <c r="V52" s="45"/>
    </row>
    <row r="53" spans="1:22" s="4" customFormat="1" ht="12.75">
      <c r="A53" s="198" t="s">
        <v>36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200"/>
      <c r="M53" s="27">
        <v>162</v>
      </c>
      <c r="N53" s="30" t="s">
        <v>101</v>
      </c>
      <c r="O53" s="28"/>
      <c r="P53" s="32" t="s">
        <v>102</v>
      </c>
      <c r="Q53" s="31" t="s">
        <v>101</v>
      </c>
      <c r="R53" s="255"/>
      <c r="S53" s="255"/>
      <c r="T53" s="255"/>
      <c r="U53" s="33" t="s">
        <v>102</v>
      </c>
      <c r="V53" s="45"/>
    </row>
    <row r="54" spans="1:22" s="4" customFormat="1" ht="12.75">
      <c r="A54" s="183" t="s">
        <v>37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4"/>
      <c r="M54" s="11"/>
      <c r="N54" s="201"/>
      <c r="O54" s="201"/>
      <c r="P54" s="201"/>
      <c r="Q54" s="202"/>
      <c r="R54" s="202"/>
      <c r="S54" s="202"/>
      <c r="T54" s="202"/>
      <c r="U54" s="202"/>
      <c r="V54" s="46"/>
    </row>
    <row r="55" spans="1:22" s="4" customFormat="1" ht="12.75">
      <c r="A55" s="198" t="s">
        <v>38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200"/>
      <c r="M55" s="11">
        <v>170</v>
      </c>
      <c r="N55" s="201"/>
      <c r="O55" s="201"/>
      <c r="P55" s="201"/>
      <c r="Q55" s="202"/>
      <c r="R55" s="202"/>
      <c r="S55" s="202"/>
      <c r="T55" s="202"/>
      <c r="U55" s="202"/>
      <c r="V55" s="45"/>
    </row>
    <row r="56" spans="1:22" s="4" customFormat="1" ht="12.75">
      <c r="A56" s="198" t="s">
        <v>39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200"/>
      <c r="M56" s="11">
        <v>180</v>
      </c>
      <c r="N56" s="201"/>
      <c r="O56" s="201"/>
      <c r="P56" s="201"/>
      <c r="Q56" s="202"/>
      <c r="R56" s="202"/>
      <c r="S56" s="202"/>
      <c r="T56" s="202"/>
      <c r="U56" s="202"/>
      <c r="V56" s="45"/>
    </row>
    <row r="57" spans="1:22" s="4" customFormat="1" ht="12.75">
      <c r="A57" s="198" t="s">
        <v>40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200"/>
      <c r="M57" s="11">
        <v>190</v>
      </c>
      <c r="N57" s="201"/>
      <c r="O57" s="201"/>
      <c r="P57" s="201"/>
      <c r="Q57" s="202"/>
      <c r="R57" s="202"/>
      <c r="S57" s="202"/>
      <c r="T57" s="202"/>
      <c r="U57" s="202"/>
      <c r="V57" s="45"/>
    </row>
    <row r="58" spans="1:22" s="4" customFormat="1" ht="12.75">
      <c r="A58" s="198" t="s">
        <v>41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200"/>
      <c r="M58" s="11">
        <v>200</v>
      </c>
      <c r="N58" s="201"/>
      <c r="O58" s="201"/>
      <c r="P58" s="201"/>
      <c r="Q58" s="202"/>
      <c r="R58" s="202"/>
      <c r="S58" s="202"/>
      <c r="T58" s="202"/>
      <c r="U58" s="202"/>
      <c r="V58" s="45"/>
    </row>
    <row r="59" spans="1:22" s="4" customFormat="1" ht="12.75">
      <c r="A59" s="183" t="s">
        <v>42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4"/>
      <c r="M59" s="11">
        <v>210</v>
      </c>
      <c r="N59" s="201"/>
      <c r="O59" s="201"/>
      <c r="P59" s="201"/>
      <c r="Q59" s="202"/>
      <c r="R59" s="202"/>
      <c r="S59" s="202"/>
      <c r="T59" s="202"/>
      <c r="U59" s="202"/>
      <c r="V59" s="45"/>
    </row>
    <row r="60" spans="1:22" s="4" customFormat="1" ht="12.75">
      <c r="A60" s="183" t="s">
        <v>43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4"/>
      <c r="M60" s="11">
        <v>220</v>
      </c>
      <c r="N60" s="201"/>
      <c r="O60" s="201"/>
      <c r="P60" s="201"/>
      <c r="Q60" s="202"/>
      <c r="R60" s="202"/>
      <c r="S60" s="202"/>
      <c r="T60" s="202"/>
      <c r="U60" s="202"/>
      <c r="V60" s="45"/>
    </row>
    <row r="61" spans="1:22" s="4" customFormat="1" ht="12.75">
      <c r="A61" s="183" t="s">
        <v>44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4"/>
      <c r="M61" s="11"/>
      <c r="N61" s="201"/>
      <c r="O61" s="201"/>
      <c r="P61" s="201"/>
      <c r="Q61" s="202"/>
      <c r="R61" s="202"/>
      <c r="S61" s="202"/>
      <c r="T61" s="202"/>
      <c r="U61" s="202"/>
      <c r="V61" s="45"/>
    </row>
    <row r="62" spans="1:22" s="4" customFormat="1" ht="12.75">
      <c r="A62" s="198" t="s">
        <v>45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200"/>
      <c r="M62" s="11">
        <v>230</v>
      </c>
      <c r="N62" s="201"/>
      <c r="O62" s="201"/>
      <c r="P62" s="201"/>
      <c r="Q62" s="202"/>
      <c r="R62" s="202"/>
      <c r="S62" s="202"/>
      <c r="T62" s="202"/>
      <c r="U62" s="202"/>
      <c r="V62" s="45"/>
    </row>
    <row r="63" spans="1:22" s="57" customFormat="1" ht="12.75">
      <c r="A63" s="252" t="s">
        <v>135</v>
      </c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4"/>
      <c r="M63" s="61" t="s">
        <v>136</v>
      </c>
      <c r="N63" s="245"/>
      <c r="O63" s="246"/>
      <c r="P63" s="247"/>
      <c r="Q63" s="249"/>
      <c r="R63" s="250"/>
      <c r="S63" s="250"/>
      <c r="T63" s="250"/>
      <c r="U63" s="251"/>
      <c r="V63" s="45"/>
    </row>
    <row r="64" spans="1:22" s="4" customFormat="1" ht="12.75">
      <c r="A64" s="198" t="s">
        <v>46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200"/>
      <c r="M64" s="11">
        <v>240</v>
      </c>
      <c r="N64" s="201"/>
      <c r="O64" s="201"/>
      <c r="P64" s="201"/>
      <c r="Q64" s="202"/>
      <c r="R64" s="202"/>
      <c r="S64" s="202"/>
      <c r="T64" s="202"/>
      <c r="U64" s="202"/>
      <c r="V64" s="45"/>
    </row>
    <row r="65" spans="1:22" s="4" customFormat="1" ht="12.75">
      <c r="A65" s="183" t="s">
        <v>47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4"/>
      <c r="M65" s="11">
        <v>250</v>
      </c>
      <c r="N65" s="201"/>
      <c r="O65" s="201"/>
      <c r="P65" s="201"/>
      <c r="Q65" s="202"/>
      <c r="R65" s="202"/>
      <c r="S65" s="202"/>
      <c r="T65" s="202"/>
      <c r="U65" s="202"/>
      <c r="V65" s="45"/>
    </row>
    <row r="66" spans="1:22" s="4" customFormat="1" ht="12.75">
      <c r="A66" s="210" t="s">
        <v>48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2"/>
      <c r="M66" s="8">
        <v>260</v>
      </c>
      <c r="N66" s="171">
        <f>SUM(N44:P49,N51,N55:P60,N62,N64:P65)</f>
        <v>0</v>
      </c>
      <c r="O66" s="171"/>
      <c r="P66" s="171"/>
      <c r="Q66" s="172">
        <f>SUM(Q44:U49,Q51,Q55:U60,Q62,Q64:U65)</f>
        <v>0</v>
      </c>
      <c r="R66" s="172"/>
      <c r="S66" s="172"/>
      <c r="T66" s="172"/>
      <c r="U66" s="172"/>
      <c r="V66" s="45"/>
    </row>
    <row r="67" spans="1:22" s="4" customFormat="1" ht="12.75">
      <c r="A67" s="180" t="s">
        <v>49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2"/>
      <c r="M67" s="8">
        <v>270</v>
      </c>
      <c r="N67" s="216"/>
      <c r="O67" s="216"/>
      <c r="P67" s="216"/>
      <c r="Q67" s="228"/>
      <c r="R67" s="228"/>
      <c r="S67" s="228"/>
      <c r="T67" s="228"/>
      <c r="U67" s="228"/>
      <c r="V67" s="47"/>
    </row>
    <row r="68" spans="1:22" s="57" customFormat="1" ht="12.75">
      <c r="A68" s="240" t="s">
        <v>137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2"/>
      <c r="M68" s="62" t="s">
        <v>138</v>
      </c>
      <c r="N68" s="229"/>
      <c r="O68" s="230"/>
      <c r="P68" s="231"/>
      <c r="Q68" s="232"/>
      <c r="R68" s="233"/>
      <c r="S68" s="233"/>
      <c r="T68" s="233"/>
      <c r="U68" s="234"/>
      <c r="V68" s="47"/>
    </row>
    <row r="69" spans="1:22" s="4" customFormat="1" ht="12.75">
      <c r="A69" s="210" t="s">
        <v>10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2"/>
      <c r="M69" s="8">
        <v>280</v>
      </c>
      <c r="N69" s="215">
        <f>SUM(N42,N66,N67,N68)</f>
        <v>0</v>
      </c>
      <c r="O69" s="215"/>
      <c r="P69" s="215"/>
      <c r="Q69" s="172">
        <f>SUM(Q42,Q66,Q67,Q68)</f>
        <v>0</v>
      </c>
      <c r="R69" s="172"/>
      <c r="S69" s="172"/>
      <c r="T69" s="172"/>
      <c r="U69" s="172"/>
      <c r="V69" s="47"/>
    </row>
    <row r="70" spans="14:22" s="4" customFormat="1" ht="12.75">
      <c r="N70" s="26"/>
      <c r="O70" s="26"/>
      <c r="P70" s="26"/>
      <c r="Q70" s="26"/>
      <c r="R70" s="26"/>
      <c r="S70" s="26"/>
      <c r="T70" s="26"/>
      <c r="U70" s="26"/>
      <c r="V70" s="47"/>
    </row>
    <row r="71" spans="1:22" s="4" customFormat="1" ht="25.5">
      <c r="A71" s="185" t="s">
        <v>50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4"/>
      <c r="M71" s="5" t="s">
        <v>14</v>
      </c>
      <c r="N71" s="216" t="s">
        <v>15</v>
      </c>
      <c r="O71" s="216"/>
      <c r="P71" s="216"/>
      <c r="Q71" s="216" t="s">
        <v>16</v>
      </c>
      <c r="R71" s="216"/>
      <c r="S71" s="216"/>
      <c r="T71" s="216"/>
      <c r="U71" s="216"/>
      <c r="V71" s="48"/>
    </row>
    <row r="72" spans="1:22" s="6" customFormat="1" ht="12.75">
      <c r="A72" s="185">
        <v>1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4"/>
      <c r="M72" s="5">
        <v>2</v>
      </c>
      <c r="N72" s="216">
        <v>3</v>
      </c>
      <c r="O72" s="216"/>
      <c r="P72" s="216"/>
      <c r="Q72" s="216">
        <v>4</v>
      </c>
      <c r="R72" s="216"/>
      <c r="S72" s="216"/>
      <c r="T72" s="216"/>
      <c r="U72" s="216"/>
      <c r="V72" s="49"/>
    </row>
    <row r="73" spans="1:22" s="6" customFormat="1" ht="12.75">
      <c r="A73" s="180" t="s">
        <v>51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2"/>
      <c r="M73" s="11"/>
      <c r="N73" s="201"/>
      <c r="O73" s="201"/>
      <c r="P73" s="201"/>
      <c r="Q73" s="202"/>
      <c r="R73" s="202"/>
      <c r="S73" s="202"/>
      <c r="T73" s="202"/>
      <c r="U73" s="202"/>
      <c r="V73" s="49"/>
    </row>
    <row r="74" spans="1:22" s="4" customFormat="1" ht="12.75">
      <c r="A74" s="183" t="s">
        <v>52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4"/>
      <c r="M74" s="11">
        <v>300</v>
      </c>
      <c r="N74" s="201"/>
      <c r="O74" s="201"/>
      <c r="P74" s="201"/>
      <c r="Q74" s="202"/>
      <c r="R74" s="202"/>
      <c r="S74" s="202"/>
      <c r="T74" s="202"/>
      <c r="U74" s="202"/>
      <c r="V74" s="45"/>
    </row>
    <row r="75" spans="1:22" s="4" customFormat="1" ht="12.75">
      <c r="A75" s="183" t="s">
        <v>53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4"/>
      <c r="M75" s="11">
        <v>310</v>
      </c>
      <c r="N75" s="201"/>
      <c r="O75" s="201"/>
      <c r="P75" s="201"/>
      <c r="Q75" s="202"/>
      <c r="R75" s="202"/>
      <c r="S75" s="202"/>
      <c r="T75" s="202"/>
      <c r="U75" s="202"/>
      <c r="V75" s="45"/>
    </row>
    <row r="76" spans="1:22" s="4" customFormat="1" ht="12.75">
      <c r="A76" s="183" t="s">
        <v>54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4"/>
      <c r="M76" s="11">
        <v>320</v>
      </c>
      <c r="N76" s="201"/>
      <c r="O76" s="201"/>
      <c r="P76" s="201"/>
      <c r="Q76" s="202"/>
      <c r="R76" s="202"/>
      <c r="S76" s="202"/>
      <c r="T76" s="202"/>
      <c r="U76" s="202"/>
      <c r="V76" s="45"/>
    </row>
    <row r="77" spans="1:22" s="4" customFormat="1" ht="12.75">
      <c r="A77" s="183" t="s">
        <v>55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4"/>
      <c r="M77" s="11">
        <v>330</v>
      </c>
      <c r="N77" s="201"/>
      <c r="O77" s="201"/>
      <c r="P77" s="201"/>
      <c r="Q77" s="202"/>
      <c r="R77" s="202"/>
      <c r="S77" s="202"/>
      <c r="T77" s="202"/>
      <c r="U77" s="202"/>
      <c r="V77" s="45"/>
    </row>
    <row r="78" spans="1:22" s="4" customFormat="1" ht="12.75">
      <c r="A78" s="183" t="s">
        <v>56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4"/>
      <c r="M78" s="11">
        <v>340</v>
      </c>
      <c r="N78" s="176"/>
      <c r="O78" s="176"/>
      <c r="P78" s="176"/>
      <c r="Q78" s="177"/>
      <c r="R78" s="177"/>
      <c r="S78" s="177"/>
      <c r="T78" s="177"/>
      <c r="U78" s="177"/>
      <c r="V78" s="45"/>
    </row>
    <row r="79" spans="1:22" s="4" customFormat="1" ht="12.75">
      <c r="A79" s="183" t="s">
        <v>57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4"/>
      <c r="M79" s="11">
        <v>350</v>
      </c>
      <c r="N79" s="263"/>
      <c r="O79" s="227"/>
      <c r="P79" s="264"/>
      <c r="Q79" s="29"/>
      <c r="R79" s="88"/>
      <c r="S79" s="88"/>
      <c r="T79" s="88"/>
      <c r="U79" s="33"/>
      <c r="V79" s="45"/>
    </row>
    <row r="80" spans="1:22" s="4" customFormat="1" ht="12.75">
      <c r="A80" s="183" t="s">
        <v>58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4"/>
      <c r="M80" s="27">
        <v>360</v>
      </c>
      <c r="N80" s="35" t="s">
        <v>101</v>
      </c>
      <c r="O80" s="36"/>
      <c r="P80" s="37" t="s">
        <v>102</v>
      </c>
      <c r="Q80" s="38" t="s">
        <v>101</v>
      </c>
      <c r="R80" s="225"/>
      <c r="S80" s="226"/>
      <c r="T80" s="226"/>
      <c r="U80" s="39" t="s">
        <v>102</v>
      </c>
      <c r="V80" s="45"/>
    </row>
    <row r="81" spans="1:22" s="4" customFormat="1" ht="12.75">
      <c r="A81" s="183" t="s">
        <v>59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4"/>
      <c r="M81" s="27">
        <v>370</v>
      </c>
      <c r="N81" s="30" t="s">
        <v>101</v>
      </c>
      <c r="O81" s="34"/>
      <c r="P81" s="32" t="s">
        <v>102</v>
      </c>
      <c r="Q81" s="31" t="s">
        <v>101</v>
      </c>
      <c r="R81" s="227"/>
      <c r="S81" s="227"/>
      <c r="T81" s="227"/>
      <c r="U81" s="33" t="s">
        <v>102</v>
      </c>
      <c r="V81" s="46"/>
    </row>
    <row r="82" spans="1:22" s="4" customFormat="1" ht="12.75">
      <c r="A82" s="210" t="s">
        <v>31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2"/>
      <c r="M82" s="8">
        <v>380</v>
      </c>
      <c r="N82" s="215">
        <f>IF(N79="(",SUM(N74:P78,-O79,-O80,-O81),SUM(N74:P78,O79,-O80,-O81))</f>
        <v>0</v>
      </c>
      <c r="O82" s="215"/>
      <c r="P82" s="215"/>
      <c r="Q82" s="172">
        <f>IF(Q79="(",SUM(Q74:U78,-R79,-R80,-R81),SUM(Q74:U78,R79,-R80,-R81))</f>
        <v>0</v>
      </c>
      <c r="R82" s="172"/>
      <c r="S82" s="172"/>
      <c r="T82" s="172"/>
      <c r="U82" s="172"/>
      <c r="V82" s="46"/>
    </row>
    <row r="83" spans="1:22" s="4" customFormat="1" ht="12.75">
      <c r="A83" s="180" t="s">
        <v>123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2"/>
      <c r="M83" s="11"/>
      <c r="N83" s="201"/>
      <c r="O83" s="201"/>
      <c r="P83" s="201"/>
      <c r="Q83" s="202"/>
      <c r="R83" s="202"/>
      <c r="S83" s="202"/>
      <c r="T83" s="202"/>
      <c r="U83" s="202"/>
      <c r="V83" s="47"/>
    </row>
    <row r="84" spans="1:22" s="4" customFormat="1" ht="12.75">
      <c r="A84" s="183" t="s">
        <v>60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4"/>
      <c r="M84" s="11">
        <v>400</v>
      </c>
      <c r="N84" s="201"/>
      <c r="O84" s="201"/>
      <c r="P84" s="201"/>
      <c r="Q84" s="202"/>
      <c r="R84" s="202"/>
      <c r="S84" s="202"/>
      <c r="T84" s="202"/>
      <c r="U84" s="202"/>
      <c r="V84" s="45"/>
    </row>
    <row r="85" spans="1:22" s="4" customFormat="1" ht="12.75">
      <c r="A85" s="183" t="s">
        <v>61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4"/>
      <c r="M85" s="11">
        <v>410</v>
      </c>
      <c r="N85" s="201"/>
      <c r="O85" s="201"/>
      <c r="P85" s="201"/>
      <c r="Q85" s="202"/>
      <c r="R85" s="202"/>
      <c r="S85" s="202"/>
      <c r="T85" s="202"/>
      <c r="U85" s="202"/>
      <c r="V85" s="45"/>
    </row>
    <row r="86" spans="1:22" s="57" customFormat="1" ht="12.75">
      <c r="A86" s="217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9"/>
      <c r="M86" s="61" t="s">
        <v>139</v>
      </c>
      <c r="N86" s="245"/>
      <c r="O86" s="246"/>
      <c r="P86" s="247"/>
      <c r="Q86" s="249"/>
      <c r="R86" s="250"/>
      <c r="S86" s="250"/>
      <c r="T86" s="250"/>
      <c r="U86" s="251"/>
      <c r="V86" s="45"/>
    </row>
    <row r="87" spans="1:22" s="57" customFormat="1" ht="12.75">
      <c r="A87" s="217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9"/>
      <c r="M87" s="61" t="s">
        <v>140</v>
      </c>
      <c r="N87" s="90" t="s">
        <v>101</v>
      </c>
      <c r="O87" s="91"/>
      <c r="P87" s="92" t="s">
        <v>102</v>
      </c>
      <c r="Q87" s="94" t="s">
        <v>101</v>
      </c>
      <c r="R87" s="250"/>
      <c r="S87" s="250"/>
      <c r="T87" s="250"/>
      <c r="U87" s="95" t="s">
        <v>102</v>
      </c>
      <c r="V87" s="45"/>
    </row>
    <row r="88" spans="1:22" s="57" customFormat="1" ht="12.75">
      <c r="A88" s="217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9"/>
      <c r="M88" s="61" t="s">
        <v>141</v>
      </c>
      <c r="N88" s="245"/>
      <c r="O88" s="246"/>
      <c r="P88" s="247"/>
      <c r="Q88" s="249"/>
      <c r="R88" s="250"/>
      <c r="S88" s="250"/>
      <c r="T88" s="250"/>
      <c r="U88" s="251"/>
      <c r="V88" s="45"/>
    </row>
    <row r="89" spans="1:22" s="57" customFormat="1" ht="12.75">
      <c r="A89" s="217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9"/>
      <c r="M89" s="61" t="s">
        <v>142</v>
      </c>
      <c r="N89" s="245"/>
      <c r="O89" s="246"/>
      <c r="P89" s="247"/>
      <c r="Q89" s="249"/>
      <c r="R89" s="250"/>
      <c r="S89" s="250"/>
      <c r="T89" s="250"/>
      <c r="U89" s="251"/>
      <c r="V89" s="45"/>
    </row>
    <row r="90" spans="1:22" s="4" customFormat="1" ht="12.75">
      <c r="A90" s="183" t="s">
        <v>62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4"/>
      <c r="M90" s="11">
        <v>420</v>
      </c>
      <c r="N90" s="201"/>
      <c r="O90" s="201"/>
      <c r="P90" s="201"/>
      <c r="Q90" s="202"/>
      <c r="R90" s="202"/>
      <c r="S90" s="202"/>
      <c r="T90" s="202"/>
      <c r="U90" s="202"/>
      <c r="V90" s="45"/>
    </row>
    <row r="91" spans="1:22" s="4" customFormat="1" ht="12.75">
      <c r="A91" s="210" t="s">
        <v>48</v>
      </c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2"/>
      <c r="M91" s="8">
        <v>430</v>
      </c>
      <c r="N91" s="171">
        <f>SUM(N84:P86,-O87,N88:P90)</f>
        <v>0</v>
      </c>
      <c r="O91" s="171"/>
      <c r="P91" s="171"/>
      <c r="Q91" s="172">
        <f>SUM(Q84:U86,-R87,Q88:U90)</f>
        <v>0</v>
      </c>
      <c r="R91" s="172"/>
      <c r="S91" s="172"/>
      <c r="T91" s="172"/>
      <c r="U91" s="172"/>
      <c r="V91" s="45"/>
    </row>
    <row r="92" spans="1:22" s="4" customFormat="1" ht="12.75">
      <c r="A92" s="180" t="s">
        <v>63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2"/>
      <c r="M92" s="11"/>
      <c r="N92" s="201"/>
      <c r="O92" s="201"/>
      <c r="P92" s="201"/>
      <c r="Q92" s="202"/>
      <c r="R92" s="202"/>
      <c r="S92" s="202"/>
      <c r="T92" s="202"/>
      <c r="U92" s="202"/>
      <c r="V92" s="45"/>
    </row>
    <row r="93" spans="1:22" s="4" customFormat="1" ht="12.75">
      <c r="A93" s="183" t="s">
        <v>64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4"/>
      <c r="M93" s="11">
        <v>440</v>
      </c>
      <c r="N93" s="201"/>
      <c r="O93" s="201"/>
      <c r="P93" s="201"/>
      <c r="Q93" s="202"/>
      <c r="R93" s="202"/>
      <c r="S93" s="202"/>
      <c r="T93" s="202"/>
      <c r="U93" s="202"/>
      <c r="V93" s="45"/>
    </row>
    <row r="94" spans="1:22" s="4" customFormat="1" ht="12.75">
      <c r="A94" s="183" t="s">
        <v>65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4"/>
      <c r="M94" s="11">
        <v>450</v>
      </c>
      <c r="N94" s="201"/>
      <c r="O94" s="201"/>
      <c r="P94" s="201"/>
      <c r="Q94" s="202"/>
      <c r="R94" s="202"/>
      <c r="S94" s="202"/>
      <c r="T94" s="202"/>
      <c r="U94" s="202"/>
      <c r="V94" s="45"/>
    </row>
    <row r="95" spans="1:22" s="4" customFormat="1" ht="12.75">
      <c r="A95" s="183" t="s">
        <v>66</v>
      </c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4"/>
      <c r="M95" s="11">
        <v>460</v>
      </c>
      <c r="N95" s="201"/>
      <c r="O95" s="201"/>
      <c r="P95" s="201"/>
      <c r="Q95" s="202"/>
      <c r="R95" s="202"/>
      <c r="S95" s="202"/>
      <c r="T95" s="202"/>
      <c r="U95" s="202"/>
      <c r="V95" s="45"/>
    </row>
    <row r="96" spans="1:22" s="4" customFormat="1" ht="12.75">
      <c r="A96" s="183" t="s">
        <v>67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4"/>
      <c r="M96" s="11">
        <v>470</v>
      </c>
      <c r="N96" s="201"/>
      <c r="O96" s="201"/>
      <c r="P96" s="201"/>
      <c r="Q96" s="202"/>
      <c r="R96" s="202"/>
      <c r="S96" s="202"/>
      <c r="T96" s="202"/>
      <c r="U96" s="202"/>
      <c r="V96" s="45"/>
    </row>
    <row r="97" spans="1:22" s="4" customFormat="1" ht="12.75">
      <c r="A97" s="210" t="s">
        <v>68</v>
      </c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2"/>
      <c r="M97" s="8">
        <v>480</v>
      </c>
      <c r="N97" s="215">
        <f>SUM(N93:P96)</f>
        <v>0</v>
      </c>
      <c r="O97" s="215"/>
      <c r="P97" s="215"/>
      <c r="Q97" s="172">
        <f>SUM(Q93:U96)</f>
        <v>0</v>
      </c>
      <c r="R97" s="172"/>
      <c r="S97" s="172"/>
      <c r="T97" s="172"/>
      <c r="U97" s="172"/>
      <c r="V97" s="45"/>
    </row>
    <row r="98" spans="1:22" s="4" customFormat="1" ht="12.75">
      <c r="A98" s="180" t="s">
        <v>69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2"/>
      <c r="M98" s="11"/>
      <c r="N98" s="201"/>
      <c r="O98" s="201"/>
      <c r="P98" s="201"/>
      <c r="Q98" s="202"/>
      <c r="R98" s="202"/>
      <c r="S98" s="202"/>
      <c r="T98" s="202"/>
      <c r="U98" s="202"/>
      <c r="V98" s="47"/>
    </row>
    <row r="99" spans="1:22" s="4" customFormat="1" ht="12.75">
      <c r="A99" s="183" t="s">
        <v>70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4"/>
      <c r="M99" s="11">
        <v>500</v>
      </c>
      <c r="N99" s="201"/>
      <c r="O99" s="201"/>
      <c r="P99" s="201"/>
      <c r="Q99" s="202"/>
      <c r="R99" s="202"/>
      <c r="S99" s="202"/>
      <c r="T99" s="202"/>
      <c r="U99" s="202"/>
      <c r="V99" s="45"/>
    </row>
    <row r="100" spans="1:22" s="4" customFormat="1" ht="12.75">
      <c r="A100" s="183" t="s">
        <v>71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4"/>
      <c r="M100" s="11">
        <v>510</v>
      </c>
      <c r="N100" s="201"/>
      <c r="O100" s="201"/>
      <c r="P100" s="201"/>
      <c r="Q100" s="202"/>
      <c r="R100" s="202"/>
      <c r="S100" s="202"/>
      <c r="T100" s="202"/>
      <c r="U100" s="202"/>
      <c r="V100" s="45"/>
    </row>
    <row r="101" spans="1:22" s="4" customFormat="1" ht="12.75">
      <c r="A101" s="183" t="s">
        <v>72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4"/>
      <c r="M101" s="11">
        <v>520</v>
      </c>
      <c r="N101" s="201"/>
      <c r="O101" s="201"/>
      <c r="P101" s="201"/>
      <c r="Q101" s="202"/>
      <c r="R101" s="202"/>
      <c r="S101" s="202"/>
      <c r="T101" s="202"/>
      <c r="U101" s="202"/>
      <c r="V101" s="45"/>
    </row>
    <row r="102" spans="1:22" s="4" customFormat="1" ht="12.75">
      <c r="A102" s="183" t="s">
        <v>73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4"/>
      <c r="M102" s="11">
        <v>530</v>
      </c>
      <c r="N102" s="201"/>
      <c r="O102" s="201"/>
      <c r="P102" s="201"/>
      <c r="Q102" s="202"/>
      <c r="R102" s="202"/>
      <c r="S102" s="202"/>
      <c r="T102" s="202"/>
      <c r="U102" s="202"/>
      <c r="V102" s="45"/>
    </row>
    <row r="103" spans="1:22" s="4" customFormat="1" ht="12.75">
      <c r="A103" s="183" t="s">
        <v>74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4"/>
      <c r="M103" s="11"/>
      <c r="N103" s="201"/>
      <c r="O103" s="201"/>
      <c r="P103" s="201"/>
      <c r="Q103" s="202"/>
      <c r="R103" s="202"/>
      <c r="S103" s="202"/>
      <c r="T103" s="202"/>
      <c r="U103" s="202"/>
      <c r="V103" s="45"/>
    </row>
    <row r="104" spans="1:22" s="4" customFormat="1" ht="12.75">
      <c r="A104" s="198" t="s">
        <v>75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200"/>
      <c r="M104" s="11">
        <v>540</v>
      </c>
      <c r="N104" s="201"/>
      <c r="O104" s="201"/>
      <c r="P104" s="201"/>
      <c r="Q104" s="202"/>
      <c r="R104" s="202"/>
      <c r="S104" s="202"/>
      <c r="T104" s="202"/>
      <c r="U104" s="202"/>
      <c r="V104" s="45"/>
    </row>
    <row r="105" spans="1:22" s="4" customFormat="1" ht="12.75">
      <c r="A105" s="198" t="s">
        <v>38</v>
      </c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200"/>
      <c r="M105" s="11">
        <v>550</v>
      </c>
      <c r="N105" s="201"/>
      <c r="O105" s="201"/>
      <c r="P105" s="201"/>
      <c r="Q105" s="202"/>
      <c r="R105" s="202"/>
      <c r="S105" s="202"/>
      <c r="T105" s="202"/>
      <c r="U105" s="202"/>
      <c r="V105" s="45"/>
    </row>
    <row r="106" spans="1:22" s="4" customFormat="1" ht="12.75">
      <c r="A106" s="198" t="s">
        <v>76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200"/>
      <c r="M106" s="11">
        <v>560</v>
      </c>
      <c r="N106" s="201"/>
      <c r="O106" s="201"/>
      <c r="P106" s="201"/>
      <c r="Q106" s="202"/>
      <c r="R106" s="202"/>
      <c r="S106" s="202"/>
      <c r="T106" s="202"/>
      <c r="U106" s="202"/>
      <c r="V106" s="45"/>
    </row>
    <row r="107" spans="1:22" s="4" customFormat="1" ht="12.75">
      <c r="A107" s="198" t="s">
        <v>77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200"/>
      <c r="M107" s="11">
        <v>570</v>
      </c>
      <c r="N107" s="201"/>
      <c r="O107" s="201"/>
      <c r="P107" s="201"/>
      <c r="Q107" s="202"/>
      <c r="R107" s="202"/>
      <c r="S107" s="202"/>
      <c r="T107" s="202"/>
      <c r="U107" s="202"/>
      <c r="V107" s="45"/>
    </row>
    <row r="108" spans="1:22" s="4" customFormat="1" ht="12.75">
      <c r="A108" s="198" t="s">
        <v>78</v>
      </c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200"/>
      <c r="M108" s="11">
        <v>580</v>
      </c>
      <c r="N108" s="201"/>
      <c r="O108" s="201"/>
      <c r="P108" s="201"/>
      <c r="Q108" s="202"/>
      <c r="R108" s="202"/>
      <c r="S108" s="202"/>
      <c r="T108" s="202"/>
      <c r="U108" s="202"/>
      <c r="V108" s="45"/>
    </row>
    <row r="109" spans="1:22" s="4" customFormat="1" ht="12.75">
      <c r="A109" s="198" t="s">
        <v>79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200"/>
      <c r="M109" s="11">
        <v>590</v>
      </c>
      <c r="N109" s="201"/>
      <c r="O109" s="201"/>
      <c r="P109" s="201"/>
      <c r="Q109" s="202"/>
      <c r="R109" s="202"/>
      <c r="S109" s="202"/>
      <c r="T109" s="202"/>
      <c r="U109" s="202"/>
      <c r="V109" s="45"/>
    </row>
    <row r="110" spans="1:22" s="4" customFormat="1" ht="12.75">
      <c r="A110" s="198" t="s">
        <v>41</v>
      </c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200"/>
      <c r="M110" s="11">
        <v>600</v>
      </c>
      <c r="N110" s="201"/>
      <c r="O110" s="201"/>
      <c r="P110" s="201"/>
      <c r="Q110" s="202"/>
      <c r="R110" s="202"/>
      <c r="S110" s="202"/>
      <c r="T110" s="202"/>
      <c r="U110" s="202"/>
      <c r="V110" s="45"/>
    </row>
    <row r="111" spans="1:22" s="57" customFormat="1" ht="12.75">
      <c r="A111" s="258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60"/>
      <c r="M111" s="61" t="s">
        <v>143</v>
      </c>
      <c r="N111" s="245"/>
      <c r="O111" s="246"/>
      <c r="P111" s="247"/>
      <c r="Q111" s="249"/>
      <c r="R111" s="250"/>
      <c r="S111" s="250"/>
      <c r="T111" s="250"/>
      <c r="U111" s="251"/>
      <c r="V111" s="45"/>
    </row>
    <row r="112" spans="1:22" s="4" customFormat="1" ht="12.75">
      <c r="A112" s="183" t="s">
        <v>80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4"/>
      <c r="M112" s="11">
        <v>610</v>
      </c>
      <c r="N112" s="201"/>
      <c r="O112" s="201"/>
      <c r="P112" s="201"/>
      <c r="Q112" s="202"/>
      <c r="R112" s="202"/>
      <c r="S112" s="202"/>
      <c r="T112" s="202"/>
      <c r="U112" s="202"/>
      <c r="V112" s="45"/>
    </row>
    <row r="113" spans="1:22" s="4" customFormat="1" ht="12.75">
      <c r="A113" s="210" t="s">
        <v>81</v>
      </c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2"/>
      <c r="M113" s="8">
        <v>620</v>
      </c>
      <c r="N113" s="171">
        <f>SUM(N99:P102,N104:P112)</f>
        <v>0</v>
      </c>
      <c r="O113" s="171"/>
      <c r="P113" s="171"/>
      <c r="Q113" s="172">
        <f>SUM(Q99:U102,Q104:U112)</f>
        <v>0</v>
      </c>
      <c r="R113" s="172"/>
      <c r="S113" s="172"/>
      <c r="T113" s="172"/>
      <c r="U113" s="172"/>
      <c r="V113" s="45"/>
    </row>
    <row r="114" spans="1:22" s="4" customFormat="1" ht="12.75">
      <c r="A114" s="180" t="s">
        <v>82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2"/>
      <c r="M114" s="8">
        <v>630</v>
      </c>
      <c r="N114" s="238"/>
      <c r="O114" s="238"/>
      <c r="P114" s="238"/>
      <c r="Q114" s="228"/>
      <c r="R114" s="228"/>
      <c r="S114" s="228"/>
      <c r="T114" s="228"/>
      <c r="U114" s="228"/>
      <c r="V114" s="47"/>
    </row>
    <row r="115" spans="1:22" s="4" customFormat="1" ht="12.75">
      <c r="A115" s="210" t="s">
        <v>10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2"/>
      <c r="M115" s="8">
        <v>640</v>
      </c>
      <c r="N115" s="171">
        <f>SUM(N82,N91,N97,N113,N114)</f>
        <v>0</v>
      </c>
      <c r="O115" s="171"/>
      <c r="P115" s="171"/>
      <c r="Q115" s="172">
        <f>SUM(Q82,Q91,Q97,Q113,Q114)</f>
        <v>0</v>
      </c>
      <c r="R115" s="172"/>
      <c r="S115" s="172"/>
      <c r="T115" s="172"/>
      <c r="U115" s="172"/>
      <c r="V115" s="47"/>
    </row>
    <row r="116" spans="1:22" s="4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0"/>
      <c r="P116" s="1"/>
      <c r="Q116"/>
      <c r="R116" s="1"/>
      <c r="S116" s="1"/>
      <c r="T116" s="1"/>
      <c r="U116" s="1"/>
      <c r="V116" s="47"/>
    </row>
    <row r="117" spans="1:16" ht="12.75">
      <c r="A117" s="220" t="s">
        <v>83</v>
      </c>
      <c r="B117" s="220"/>
      <c r="C117" s="220"/>
      <c r="D117" s="223"/>
      <c r="E117" s="223"/>
      <c r="F117" s="223"/>
      <c r="G117" s="223"/>
      <c r="H117" s="223"/>
      <c r="I117" s="223"/>
      <c r="J117" s="223"/>
      <c r="K117" s="55"/>
      <c r="L117" s="221"/>
      <c r="M117" s="221"/>
      <c r="N117" s="221"/>
      <c r="O117" s="221"/>
      <c r="P117" s="221"/>
    </row>
    <row r="118" spans="1:11" ht="12.75">
      <c r="A118" s="7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6" ht="12.75">
      <c r="A119" s="220" t="s">
        <v>84</v>
      </c>
      <c r="B119" s="220"/>
      <c r="C119" s="220"/>
      <c r="D119" s="220"/>
      <c r="E119" s="220"/>
      <c r="F119" s="224"/>
      <c r="G119" s="224"/>
      <c r="H119" s="224"/>
      <c r="I119" s="224"/>
      <c r="J119" s="224"/>
      <c r="K119" s="56"/>
      <c r="L119" s="222"/>
      <c r="M119" s="222"/>
      <c r="N119" s="222"/>
      <c r="O119" s="222"/>
      <c r="P119" s="222"/>
    </row>
    <row r="120" spans="1:16" ht="12.75">
      <c r="A120" s="7"/>
      <c r="B120" s="7"/>
      <c r="C120" s="7"/>
      <c r="D120" s="7"/>
      <c r="E120" s="7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</row>
  </sheetData>
  <mergeCells count="326">
    <mergeCell ref="W5:Z11"/>
    <mergeCell ref="W1:Z4"/>
    <mergeCell ref="R87:T87"/>
    <mergeCell ref="A111:L111"/>
    <mergeCell ref="N111:P111"/>
    <mergeCell ref="Q111:U111"/>
    <mergeCell ref="A6:I6"/>
    <mergeCell ref="J6:M6"/>
    <mergeCell ref="C10:P10"/>
    <mergeCell ref="N79:P79"/>
    <mergeCell ref="Q86:U86"/>
    <mergeCell ref="Q88:U88"/>
    <mergeCell ref="Q89:U89"/>
    <mergeCell ref="N86:P86"/>
    <mergeCell ref="N88:P88"/>
    <mergeCell ref="N89:P89"/>
    <mergeCell ref="Q40:U40"/>
    <mergeCell ref="N63:P63"/>
    <mergeCell ref="Q63:U63"/>
    <mergeCell ref="A63:L63"/>
    <mergeCell ref="Q55:U55"/>
    <mergeCell ref="Q60:U60"/>
    <mergeCell ref="Q61:U61"/>
    <mergeCell ref="R53:T53"/>
    <mergeCell ref="N46:P46"/>
    <mergeCell ref="N43:P43"/>
    <mergeCell ref="N45:P45"/>
    <mergeCell ref="A40:L40"/>
    <mergeCell ref="N40:P40"/>
    <mergeCell ref="W12:Z13"/>
    <mergeCell ref="Q16:U16"/>
    <mergeCell ref="Q17:U17"/>
    <mergeCell ref="A44:L44"/>
    <mergeCell ref="A34:L34"/>
    <mergeCell ref="A35:L35"/>
    <mergeCell ref="A39:L39"/>
    <mergeCell ref="A68:L68"/>
    <mergeCell ref="N36:P36"/>
    <mergeCell ref="N37:P37"/>
    <mergeCell ref="N38:P38"/>
    <mergeCell ref="N58:P58"/>
    <mergeCell ref="N54:P54"/>
    <mergeCell ref="N50:P50"/>
    <mergeCell ref="A66:L66"/>
    <mergeCell ref="A67:L67"/>
    <mergeCell ref="A61:L61"/>
    <mergeCell ref="Q5:U5"/>
    <mergeCell ref="Q6:U6"/>
    <mergeCell ref="Q7:U7"/>
    <mergeCell ref="Q3:R3"/>
    <mergeCell ref="T3:U3"/>
    <mergeCell ref="Q4:U4"/>
    <mergeCell ref="Q2:U2"/>
    <mergeCell ref="L1:U1"/>
    <mergeCell ref="M3:O3"/>
    <mergeCell ref="N114:P114"/>
    <mergeCell ref="Q114:U114"/>
    <mergeCell ref="N109:P109"/>
    <mergeCell ref="Q109:U109"/>
    <mergeCell ref="N110:P110"/>
    <mergeCell ref="Q110:U110"/>
    <mergeCell ref="N107:P107"/>
    <mergeCell ref="N115:P115"/>
    <mergeCell ref="Q115:U115"/>
    <mergeCell ref="N112:P112"/>
    <mergeCell ref="Q112:U112"/>
    <mergeCell ref="N113:P113"/>
    <mergeCell ref="Q113:U113"/>
    <mergeCell ref="Q107:U107"/>
    <mergeCell ref="N108:P108"/>
    <mergeCell ref="Q108:U108"/>
    <mergeCell ref="N105:P105"/>
    <mergeCell ref="Q105:U105"/>
    <mergeCell ref="N106:P106"/>
    <mergeCell ref="Q106:U106"/>
    <mergeCell ref="N103:P103"/>
    <mergeCell ref="Q103:U103"/>
    <mergeCell ref="N104:P104"/>
    <mergeCell ref="Q104:U104"/>
    <mergeCell ref="N101:P101"/>
    <mergeCell ref="Q101:U101"/>
    <mergeCell ref="N102:P102"/>
    <mergeCell ref="Q102:U102"/>
    <mergeCell ref="N99:P99"/>
    <mergeCell ref="Q99:U99"/>
    <mergeCell ref="N100:P100"/>
    <mergeCell ref="Q100:U100"/>
    <mergeCell ref="N97:P97"/>
    <mergeCell ref="Q97:U97"/>
    <mergeCell ref="N98:P98"/>
    <mergeCell ref="Q98:U98"/>
    <mergeCell ref="N95:P95"/>
    <mergeCell ref="Q95:U95"/>
    <mergeCell ref="N96:P96"/>
    <mergeCell ref="Q96:U96"/>
    <mergeCell ref="Q83:U83"/>
    <mergeCell ref="N94:P94"/>
    <mergeCell ref="Q94:U94"/>
    <mergeCell ref="N91:P91"/>
    <mergeCell ref="Q93:U93"/>
    <mergeCell ref="Q91:U91"/>
    <mergeCell ref="Q92:U92"/>
    <mergeCell ref="N92:P92"/>
    <mergeCell ref="Q90:U90"/>
    <mergeCell ref="N85:P85"/>
    <mergeCell ref="Q65:U65"/>
    <mergeCell ref="Q74:U74"/>
    <mergeCell ref="N75:P75"/>
    <mergeCell ref="Q75:U75"/>
    <mergeCell ref="Q71:U71"/>
    <mergeCell ref="N72:P72"/>
    <mergeCell ref="Q72:U72"/>
    <mergeCell ref="Q69:U69"/>
    <mergeCell ref="N66:P66"/>
    <mergeCell ref="Q66:U66"/>
    <mergeCell ref="Q51:U51"/>
    <mergeCell ref="N52:P52"/>
    <mergeCell ref="Q52:U52"/>
    <mergeCell ref="Q58:U58"/>
    <mergeCell ref="N56:P56"/>
    <mergeCell ref="Q56:U56"/>
    <mergeCell ref="N57:P57"/>
    <mergeCell ref="Q57:U57"/>
    <mergeCell ref="Q64:U64"/>
    <mergeCell ref="Q43:U43"/>
    <mergeCell ref="N44:P44"/>
    <mergeCell ref="Q44:U44"/>
    <mergeCell ref="Q45:U45"/>
    <mergeCell ref="Q50:U50"/>
    <mergeCell ref="N51:P51"/>
    <mergeCell ref="Q59:U59"/>
    <mergeCell ref="Q54:U54"/>
    <mergeCell ref="N55:P55"/>
    <mergeCell ref="Q76:U76"/>
    <mergeCell ref="N77:P77"/>
    <mergeCell ref="Q77:U77"/>
    <mergeCell ref="N67:P67"/>
    <mergeCell ref="Q67:U67"/>
    <mergeCell ref="N68:P68"/>
    <mergeCell ref="Q68:U68"/>
    <mergeCell ref="Q85:U85"/>
    <mergeCell ref="N48:P48"/>
    <mergeCell ref="Q48:U48"/>
    <mergeCell ref="N49:P49"/>
    <mergeCell ref="Q49:U49"/>
    <mergeCell ref="Q62:U62"/>
    <mergeCell ref="R80:T80"/>
    <mergeCell ref="R81:T81"/>
    <mergeCell ref="N84:P84"/>
    <mergeCell ref="N82:P82"/>
    <mergeCell ref="Q84:U84"/>
    <mergeCell ref="Q46:U46"/>
    <mergeCell ref="N47:P47"/>
    <mergeCell ref="Q47:U47"/>
    <mergeCell ref="N83:P83"/>
    <mergeCell ref="Q82:U82"/>
    <mergeCell ref="Q73:U73"/>
    <mergeCell ref="N78:P78"/>
    <mergeCell ref="Q78:U78"/>
    <mergeCell ref="N76:P76"/>
    <mergeCell ref="N93:P93"/>
    <mergeCell ref="N59:P59"/>
    <mergeCell ref="N60:P60"/>
    <mergeCell ref="N61:P61"/>
    <mergeCell ref="N62:P62"/>
    <mergeCell ref="N64:P64"/>
    <mergeCell ref="N65:P65"/>
    <mergeCell ref="N73:P73"/>
    <mergeCell ref="N74:P74"/>
    <mergeCell ref="N90:P90"/>
    <mergeCell ref="A117:C117"/>
    <mergeCell ref="A119:E119"/>
    <mergeCell ref="L117:P117"/>
    <mergeCell ref="L119:P119"/>
    <mergeCell ref="D117:J117"/>
    <mergeCell ref="F119:J119"/>
    <mergeCell ref="A112:L112"/>
    <mergeCell ref="A113:L113"/>
    <mergeCell ref="A114:L114"/>
    <mergeCell ref="A115:L115"/>
    <mergeCell ref="A107:L107"/>
    <mergeCell ref="A108:L108"/>
    <mergeCell ref="A109:L109"/>
    <mergeCell ref="A110:L110"/>
    <mergeCell ref="A103:L103"/>
    <mergeCell ref="A104:L104"/>
    <mergeCell ref="A105:L105"/>
    <mergeCell ref="A106:L106"/>
    <mergeCell ref="A99:L99"/>
    <mergeCell ref="A100:L100"/>
    <mergeCell ref="A101:L101"/>
    <mergeCell ref="A102:L102"/>
    <mergeCell ref="A95:L95"/>
    <mergeCell ref="A96:L96"/>
    <mergeCell ref="A97:L97"/>
    <mergeCell ref="A98:L98"/>
    <mergeCell ref="A91:L91"/>
    <mergeCell ref="A92:L92"/>
    <mergeCell ref="A93:L93"/>
    <mergeCell ref="A94:L94"/>
    <mergeCell ref="A83:L83"/>
    <mergeCell ref="A84:L84"/>
    <mergeCell ref="A85:L85"/>
    <mergeCell ref="A90:L90"/>
    <mergeCell ref="A86:L86"/>
    <mergeCell ref="A87:L87"/>
    <mergeCell ref="A88:L88"/>
    <mergeCell ref="A89:L89"/>
    <mergeCell ref="A79:L79"/>
    <mergeCell ref="A80:L80"/>
    <mergeCell ref="A81:L81"/>
    <mergeCell ref="A82:L82"/>
    <mergeCell ref="A75:L75"/>
    <mergeCell ref="A76:L76"/>
    <mergeCell ref="A77:L77"/>
    <mergeCell ref="A78:L78"/>
    <mergeCell ref="A72:L72"/>
    <mergeCell ref="N69:P69"/>
    <mergeCell ref="A73:L73"/>
    <mergeCell ref="A74:L74"/>
    <mergeCell ref="N71:P71"/>
    <mergeCell ref="A69:L69"/>
    <mergeCell ref="A71:L71"/>
    <mergeCell ref="A62:L62"/>
    <mergeCell ref="A64:L64"/>
    <mergeCell ref="A65:L65"/>
    <mergeCell ref="A57:L57"/>
    <mergeCell ref="A58:L58"/>
    <mergeCell ref="A59:L59"/>
    <mergeCell ref="A60:L60"/>
    <mergeCell ref="A53:L53"/>
    <mergeCell ref="A54:L54"/>
    <mergeCell ref="A55:L55"/>
    <mergeCell ref="A56:L56"/>
    <mergeCell ref="A51:L51"/>
    <mergeCell ref="A52:L52"/>
    <mergeCell ref="A45:L45"/>
    <mergeCell ref="A46:L46"/>
    <mergeCell ref="A47:L47"/>
    <mergeCell ref="A48:L48"/>
    <mergeCell ref="A49:L49"/>
    <mergeCell ref="A50:L50"/>
    <mergeCell ref="A41:L41"/>
    <mergeCell ref="A42:L42"/>
    <mergeCell ref="A43:L43"/>
    <mergeCell ref="A36:L36"/>
    <mergeCell ref="A37:L37"/>
    <mergeCell ref="A38:L38"/>
    <mergeCell ref="A26:L26"/>
    <mergeCell ref="A27:L27"/>
    <mergeCell ref="A32:L32"/>
    <mergeCell ref="A33:L33"/>
    <mergeCell ref="A29:L29"/>
    <mergeCell ref="A31:L31"/>
    <mergeCell ref="A30:L30"/>
    <mergeCell ref="A28:L28"/>
    <mergeCell ref="A22:L22"/>
    <mergeCell ref="A23:L23"/>
    <mergeCell ref="A24:L24"/>
    <mergeCell ref="A25:L25"/>
    <mergeCell ref="N42:P42"/>
    <mergeCell ref="Q42:U42"/>
    <mergeCell ref="N24:P24"/>
    <mergeCell ref="Q24:U24"/>
    <mergeCell ref="Q25:U25"/>
    <mergeCell ref="N25:P25"/>
    <mergeCell ref="N41:P41"/>
    <mergeCell ref="Q41:U41"/>
    <mergeCell ref="N39:P39"/>
    <mergeCell ref="Q36:U36"/>
    <mergeCell ref="Q28:U28"/>
    <mergeCell ref="Q39:U39"/>
    <mergeCell ref="N33:P33"/>
    <mergeCell ref="Q33:U33"/>
    <mergeCell ref="N34:P34"/>
    <mergeCell ref="Q34:U34"/>
    <mergeCell ref="N35:P35"/>
    <mergeCell ref="Q35:U35"/>
    <mergeCell ref="Q37:U37"/>
    <mergeCell ref="Q38:U38"/>
    <mergeCell ref="N17:P17"/>
    <mergeCell ref="Q18:U18"/>
    <mergeCell ref="R31:T31"/>
    <mergeCell ref="N29:P29"/>
    <mergeCell ref="Q29:U29"/>
    <mergeCell ref="N30:P30"/>
    <mergeCell ref="Q19:U19"/>
    <mergeCell ref="N26:P26"/>
    <mergeCell ref="Q26:U26"/>
    <mergeCell ref="N28:P28"/>
    <mergeCell ref="N23:P23"/>
    <mergeCell ref="A16:L16"/>
    <mergeCell ref="A17:L17"/>
    <mergeCell ref="N16:P16"/>
    <mergeCell ref="N20:P20"/>
    <mergeCell ref="N19:P19"/>
    <mergeCell ref="A18:L18"/>
    <mergeCell ref="A19:L19"/>
    <mergeCell ref="A20:L20"/>
    <mergeCell ref="N18:P18"/>
    <mergeCell ref="A10:B10"/>
    <mergeCell ref="A21:L21"/>
    <mergeCell ref="N32:P32"/>
    <mergeCell ref="Q32:U32"/>
    <mergeCell ref="Q21:U21"/>
    <mergeCell ref="Q23:U23"/>
    <mergeCell ref="R22:T22"/>
    <mergeCell ref="R27:T27"/>
    <mergeCell ref="Q30:U30"/>
    <mergeCell ref="N21:P21"/>
    <mergeCell ref="G7:M7"/>
    <mergeCell ref="D4:M4"/>
    <mergeCell ref="A4:C4"/>
    <mergeCell ref="A5:B5"/>
    <mergeCell ref="C5:M5"/>
    <mergeCell ref="A7:F7"/>
    <mergeCell ref="Q20:U20"/>
    <mergeCell ref="G8:M8"/>
    <mergeCell ref="F9:M9"/>
    <mergeCell ref="Q8:U8"/>
    <mergeCell ref="Q9:U9"/>
    <mergeCell ref="Q14:U14"/>
    <mergeCell ref="M14:P14"/>
    <mergeCell ref="E12:J12"/>
    <mergeCell ref="A8:F8"/>
    <mergeCell ref="A9:E9"/>
  </mergeCells>
  <printOptions horizontalCentered="1"/>
  <pageMargins left="0.1968503937007874" right="0.1968503937007874" top="0.3937007874015748" bottom="0.1968503937007874" header="0" footer="0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2"/>
  <sheetViews>
    <sheetView showGridLines="0" showZeros="0" workbookViewId="0" topLeftCell="A1">
      <selection activeCell="A1" sqref="A1"/>
    </sheetView>
  </sheetViews>
  <sheetFormatPr defaultColWidth="9.33203125" defaultRowHeight="12.75"/>
  <cols>
    <col min="1" max="1" width="5.66015625" style="1" customWidth="1"/>
    <col min="2" max="2" width="5.33203125" style="1" customWidth="1"/>
    <col min="3" max="11" width="5" style="1" customWidth="1"/>
    <col min="12" max="12" width="8.5" style="1" customWidth="1"/>
    <col min="13" max="13" width="7.16015625" style="40" bestFit="1" customWidth="1"/>
    <col min="14" max="14" width="1.83203125" style="40" customWidth="1"/>
    <col min="15" max="15" width="16.83203125" style="74" customWidth="1"/>
    <col min="16" max="16" width="1.83203125" style="40" bestFit="1" customWidth="1"/>
    <col min="17" max="17" width="1.83203125" style="75" customWidth="1"/>
    <col min="18" max="18" width="4.83203125" style="40" customWidth="1"/>
    <col min="19" max="19" width="6.5" style="40" customWidth="1"/>
    <col min="20" max="20" width="5" style="40" customWidth="1"/>
    <col min="21" max="21" width="1.83203125" style="40" bestFit="1" customWidth="1"/>
    <col min="22" max="22" width="7.16015625" style="40" customWidth="1"/>
    <col min="23" max="23" width="12.83203125" style="1" customWidth="1"/>
    <col min="24" max="24" width="13.5" style="1" customWidth="1"/>
    <col min="25" max="25" width="12.5" style="1" customWidth="1"/>
    <col min="26" max="26" width="11" style="1" customWidth="1"/>
    <col min="27" max="16384" width="9.33203125" style="1" customWidth="1"/>
  </cols>
  <sheetData>
    <row r="1" spans="1:26" s="76" customFormat="1" ht="36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7"/>
      <c r="L1" s="305" t="s">
        <v>120</v>
      </c>
      <c r="M1" s="305"/>
      <c r="N1" s="305"/>
      <c r="O1" s="305"/>
      <c r="P1" s="305"/>
      <c r="Q1" s="305"/>
      <c r="R1" s="305"/>
      <c r="S1" s="305"/>
      <c r="T1" s="305"/>
      <c r="U1" s="305"/>
      <c r="V1" s="77"/>
      <c r="W1" s="300" t="s">
        <v>121</v>
      </c>
      <c r="X1" s="300"/>
      <c r="Y1" s="300"/>
      <c r="Z1" s="300"/>
    </row>
    <row r="2" spans="1:26" s="79" customFormat="1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100"/>
      <c r="O2" s="101"/>
      <c r="P2" s="101"/>
      <c r="Q2" s="304" t="s">
        <v>85</v>
      </c>
      <c r="R2" s="304"/>
      <c r="S2" s="304"/>
      <c r="T2" s="304"/>
      <c r="U2" s="304"/>
      <c r="V2" s="78"/>
      <c r="W2" s="300"/>
      <c r="X2" s="300"/>
      <c r="Y2" s="300"/>
      <c r="Z2" s="300"/>
    </row>
    <row r="3" spans="1:26" s="79" customFormat="1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102"/>
      <c r="M3" s="306" t="s">
        <v>103</v>
      </c>
      <c r="N3" s="306"/>
      <c r="O3" s="306"/>
      <c r="P3" s="103"/>
      <c r="Q3" s="301">
        <f>'Для розрахунків'!Q3:R3</f>
        <v>0</v>
      </c>
      <c r="R3" s="302"/>
      <c r="S3" s="104">
        <f>'Для розрахунків'!S3</f>
        <v>0</v>
      </c>
      <c r="T3" s="303" t="s">
        <v>100</v>
      </c>
      <c r="U3" s="303"/>
      <c r="V3" s="80"/>
      <c r="W3" s="300"/>
      <c r="X3" s="300"/>
      <c r="Y3" s="300"/>
      <c r="Z3" s="300"/>
    </row>
    <row r="4" spans="1:26" s="79" customFormat="1" ht="13.5" customHeight="1">
      <c r="A4" s="335" t="s">
        <v>0</v>
      </c>
      <c r="B4" s="335"/>
      <c r="C4" s="335"/>
      <c r="D4" s="333">
        <f>'Для розрахунків'!D4:M4</f>
        <v>0</v>
      </c>
      <c r="E4" s="334"/>
      <c r="F4" s="334"/>
      <c r="G4" s="334"/>
      <c r="H4" s="334"/>
      <c r="I4" s="334"/>
      <c r="J4" s="334"/>
      <c r="K4" s="334"/>
      <c r="L4" s="334"/>
      <c r="M4" s="334"/>
      <c r="N4" s="100"/>
      <c r="O4" s="105" t="s">
        <v>1</v>
      </c>
      <c r="P4" s="105"/>
      <c r="Q4" s="301">
        <f>'Для розрахунків'!Q4:U4</f>
        <v>0</v>
      </c>
      <c r="R4" s="302"/>
      <c r="S4" s="302"/>
      <c r="T4" s="302"/>
      <c r="U4" s="302"/>
      <c r="V4" s="81"/>
      <c r="W4" s="340" t="s">
        <v>122</v>
      </c>
      <c r="X4" s="340"/>
      <c r="Y4" s="340"/>
      <c r="Z4" s="340"/>
    </row>
    <row r="5" spans="1:26" s="79" customFormat="1" ht="12.75">
      <c r="A5" s="335" t="s">
        <v>2</v>
      </c>
      <c r="B5" s="335"/>
      <c r="C5" s="336">
        <f>'Для розрахунків'!C5:M5</f>
        <v>0</v>
      </c>
      <c r="D5" s="337"/>
      <c r="E5" s="337"/>
      <c r="F5" s="337"/>
      <c r="G5" s="337"/>
      <c r="H5" s="337"/>
      <c r="I5" s="337"/>
      <c r="J5" s="334"/>
      <c r="K5" s="334"/>
      <c r="L5" s="334"/>
      <c r="M5" s="334"/>
      <c r="N5" s="100"/>
      <c r="O5" s="105" t="s">
        <v>3</v>
      </c>
      <c r="P5" s="106"/>
      <c r="Q5" s="301">
        <f>'Для розрахунків'!Q5:U5</f>
        <v>0</v>
      </c>
      <c r="R5" s="302"/>
      <c r="S5" s="302"/>
      <c r="T5" s="302"/>
      <c r="U5" s="302"/>
      <c r="V5" s="81"/>
      <c r="W5" s="340"/>
      <c r="X5" s="340"/>
      <c r="Y5" s="340"/>
      <c r="Z5" s="340"/>
    </row>
    <row r="6" spans="1:26" s="79" customFormat="1" ht="12.75">
      <c r="A6" s="266" t="s">
        <v>125</v>
      </c>
      <c r="B6" s="266"/>
      <c r="C6" s="266"/>
      <c r="D6" s="266"/>
      <c r="E6" s="266"/>
      <c r="F6" s="266"/>
      <c r="G6" s="266"/>
      <c r="H6" s="266"/>
      <c r="I6" s="266"/>
      <c r="J6" s="267">
        <f>'Для розрахунків'!J6:M6</f>
        <v>0</v>
      </c>
      <c r="K6" s="268"/>
      <c r="L6" s="268"/>
      <c r="M6" s="268"/>
      <c r="N6" s="100"/>
      <c r="O6" s="105" t="s">
        <v>126</v>
      </c>
      <c r="P6" s="106"/>
      <c r="Q6" s="301">
        <f>'Для розрахунків'!Q6:U6</f>
        <v>0</v>
      </c>
      <c r="R6" s="302"/>
      <c r="S6" s="302"/>
      <c r="T6" s="302"/>
      <c r="U6" s="302"/>
      <c r="V6" s="81"/>
      <c r="W6" s="340"/>
      <c r="X6" s="340"/>
      <c r="Y6" s="340"/>
      <c r="Z6" s="340"/>
    </row>
    <row r="7" spans="1:26" s="79" customFormat="1" ht="12.75">
      <c r="A7" s="335" t="s">
        <v>4</v>
      </c>
      <c r="B7" s="335"/>
      <c r="C7" s="335"/>
      <c r="D7" s="335"/>
      <c r="E7" s="335"/>
      <c r="F7" s="335"/>
      <c r="G7" s="333">
        <f>'Для розрахунків'!G7:M7</f>
        <v>0</v>
      </c>
      <c r="H7" s="334"/>
      <c r="I7" s="334"/>
      <c r="J7" s="328"/>
      <c r="K7" s="328"/>
      <c r="L7" s="328"/>
      <c r="M7" s="328"/>
      <c r="N7" s="100"/>
      <c r="O7" s="105" t="s">
        <v>5</v>
      </c>
      <c r="P7" s="106"/>
      <c r="Q7" s="301">
        <f>'Для розрахунків'!Q7:U7</f>
        <v>0</v>
      </c>
      <c r="R7" s="302"/>
      <c r="S7" s="302"/>
      <c r="T7" s="302"/>
      <c r="U7" s="302"/>
      <c r="V7" s="81"/>
      <c r="W7" s="340"/>
      <c r="X7" s="340"/>
      <c r="Y7" s="340"/>
      <c r="Z7" s="340"/>
    </row>
    <row r="8" spans="1:26" s="79" customFormat="1" ht="12.75">
      <c r="A8" s="335" t="s">
        <v>6</v>
      </c>
      <c r="B8" s="335"/>
      <c r="C8" s="335"/>
      <c r="D8" s="335"/>
      <c r="E8" s="335"/>
      <c r="F8" s="335"/>
      <c r="G8" s="327">
        <f>'Для розрахунків'!G8:M8</f>
        <v>0</v>
      </c>
      <c r="H8" s="328"/>
      <c r="I8" s="328"/>
      <c r="J8" s="328"/>
      <c r="K8" s="328"/>
      <c r="L8" s="328"/>
      <c r="M8" s="328"/>
      <c r="N8" s="100"/>
      <c r="O8" s="105" t="s">
        <v>7</v>
      </c>
      <c r="P8" s="106"/>
      <c r="Q8" s="301">
        <f>'Для розрахунків'!Q8:U8</f>
        <v>0</v>
      </c>
      <c r="R8" s="302"/>
      <c r="S8" s="302"/>
      <c r="T8" s="302"/>
      <c r="U8" s="302"/>
      <c r="V8" s="81"/>
      <c r="W8" s="340"/>
      <c r="X8" s="340"/>
      <c r="Y8" s="340"/>
      <c r="Z8" s="340"/>
    </row>
    <row r="9" spans="1:26" s="79" customFormat="1" ht="13.5" customHeight="1">
      <c r="A9" s="335" t="s">
        <v>8</v>
      </c>
      <c r="B9" s="335"/>
      <c r="C9" s="335"/>
      <c r="D9" s="335"/>
      <c r="E9" s="335"/>
      <c r="F9" s="329">
        <f>'Для розрахунків'!F9:M9</f>
        <v>0</v>
      </c>
      <c r="G9" s="330"/>
      <c r="H9" s="330"/>
      <c r="I9" s="330"/>
      <c r="J9" s="330"/>
      <c r="K9" s="330"/>
      <c r="L9" s="330"/>
      <c r="M9" s="330"/>
      <c r="N9" s="100"/>
      <c r="O9" s="107" t="s">
        <v>9</v>
      </c>
      <c r="P9" s="108"/>
      <c r="Q9" s="301">
        <f>'Для розрахунків'!Q9:U9</f>
        <v>0</v>
      </c>
      <c r="R9" s="302"/>
      <c r="S9" s="302"/>
      <c r="T9" s="302"/>
      <c r="U9" s="302"/>
      <c r="V9" s="81"/>
      <c r="W9" s="341" t="s">
        <v>109</v>
      </c>
      <c r="X9" s="341"/>
      <c r="Y9" s="341"/>
      <c r="Z9" s="341"/>
    </row>
    <row r="10" spans="1:26" s="79" customFormat="1" ht="12.75">
      <c r="A10" s="326" t="s">
        <v>86</v>
      </c>
      <c r="B10" s="326"/>
      <c r="C10" s="269">
        <f>'Для розрахунків'!C10:P10</f>
        <v>0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109"/>
      <c r="R10" s="110"/>
      <c r="S10" s="111"/>
      <c r="T10" s="111"/>
      <c r="U10" s="111"/>
      <c r="V10" s="81"/>
      <c r="W10" s="93"/>
      <c r="X10" s="93"/>
      <c r="Y10" s="93"/>
      <c r="Z10" s="93"/>
    </row>
    <row r="11" spans="1:26" s="82" customFormat="1" ht="18.75">
      <c r="A11" s="112"/>
      <c r="B11" s="113"/>
      <c r="C11" s="113"/>
      <c r="D11" s="113"/>
      <c r="E11" s="113"/>
      <c r="F11" s="113"/>
      <c r="G11" s="113"/>
      <c r="H11" s="113"/>
      <c r="I11" s="113" t="s">
        <v>10</v>
      </c>
      <c r="J11" s="112"/>
      <c r="K11" s="113"/>
      <c r="L11" s="113"/>
      <c r="M11" s="114"/>
      <c r="N11" s="114"/>
      <c r="O11" s="114"/>
      <c r="P11" s="114"/>
      <c r="Q11" s="115"/>
      <c r="R11" s="114"/>
      <c r="S11" s="114"/>
      <c r="T11" s="114"/>
      <c r="U11" s="115"/>
      <c r="V11" s="83"/>
      <c r="W11" s="52"/>
      <c r="X11" s="52"/>
      <c r="Y11" s="52"/>
      <c r="Z11" s="52"/>
    </row>
    <row r="12" spans="1:26" s="82" customFormat="1" ht="15" customHeight="1">
      <c r="A12" s="112"/>
      <c r="B12" s="113"/>
      <c r="C12" s="113"/>
      <c r="D12" s="113" t="s">
        <v>104</v>
      </c>
      <c r="E12" s="338">
        <f>'Для розрахунків'!E12:J12</f>
        <v>0</v>
      </c>
      <c r="F12" s="339"/>
      <c r="G12" s="339"/>
      <c r="H12" s="339"/>
      <c r="I12" s="339"/>
      <c r="J12" s="339"/>
      <c r="K12" s="116" t="s">
        <v>105</v>
      </c>
      <c r="L12" s="117">
        <f>'Для розрахунків'!L12</f>
        <v>0</v>
      </c>
      <c r="M12" s="118" t="s">
        <v>106</v>
      </c>
      <c r="N12" s="114"/>
      <c r="O12" s="114"/>
      <c r="P12" s="114"/>
      <c r="Q12" s="115"/>
      <c r="R12" s="114"/>
      <c r="S12" s="114"/>
      <c r="T12" s="114"/>
      <c r="U12" s="115"/>
      <c r="V12" s="83"/>
      <c r="W12" s="52"/>
      <c r="X12" s="52"/>
      <c r="Y12" s="52"/>
      <c r="Z12" s="52"/>
    </row>
    <row r="13" spans="1:26" s="85" customFormat="1" ht="6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11"/>
      <c r="N13" s="111"/>
      <c r="O13" s="119"/>
      <c r="P13" s="111"/>
      <c r="Q13" s="120"/>
      <c r="R13" s="111"/>
      <c r="S13" s="111"/>
      <c r="T13" s="111"/>
      <c r="U13" s="111"/>
      <c r="V13" s="84"/>
      <c r="W13" s="1"/>
      <c r="X13" s="1"/>
      <c r="Y13" s="1"/>
      <c r="Z13" s="1"/>
    </row>
    <row r="14" spans="1:26" s="86" customFormat="1" ht="12" customHeight="1">
      <c r="A14" s="121"/>
      <c r="B14" s="121"/>
      <c r="C14" s="121"/>
      <c r="D14" s="121"/>
      <c r="E14" s="121"/>
      <c r="F14" s="121"/>
      <c r="G14" s="121"/>
      <c r="H14" s="121"/>
      <c r="I14" s="122" t="s">
        <v>11</v>
      </c>
      <c r="J14" s="122"/>
      <c r="K14" s="122"/>
      <c r="L14" s="122"/>
      <c r="M14" s="346" t="s">
        <v>12</v>
      </c>
      <c r="N14" s="346"/>
      <c r="O14" s="346"/>
      <c r="P14" s="346"/>
      <c r="Q14" s="345">
        <v>1801001</v>
      </c>
      <c r="R14" s="345"/>
      <c r="S14" s="345"/>
      <c r="T14" s="345"/>
      <c r="U14" s="345"/>
      <c r="V14" s="87"/>
      <c r="W14" s="1"/>
      <c r="X14" s="1"/>
      <c r="Y14" s="1"/>
      <c r="Z14" s="1"/>
    </row>
    <row r="15" spans="1:21" ht="4.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124"/>
      <c r="O15" s="125"/>
      <c r="P15" s="124"/>
      <c r="Q15" s="126"/>
      <c r="R15" s="124"/>
      <c r="S15" s="124"/>
      <c r="T15" s="124"/>
      <c r="U15" s="124"/>
    </row>
    <row r="16" spans="1:26" ht="25.5">
      <c r="A16" s="321" t="s">
        <v>13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3"/>
      <c r="M16" s="127" t="s">
        <v>14</v>
      </c>
      <c r="N16" s="284" t="s">
        <v>15</v>
      </c>
      <c r="O16" s="284"/>
      <c r="P16" s="284"/>
      <c r="Q16" s="284" t="s">
        <v>16</v>
      </c>
      <c r="R16" s="284"/>
      <c r="S16" s="284"/>
      <c r="T16" s="284"/>
      <c r="U16" s="284"/>
      <c r="W16" s="6"/>
      <c r="X16" s="6"/>
      <c r="Y16" s="6"/>
      <c r="Z16" s="6"/>
    </row>
    <row r="17" spans="1:22" s="6" customFormat="1" ht="12.75">
      <c r="A17" s="321">
        <v>1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3"/>
      <c r="M17" s="127">
        <v>2</v>
      </c>
      <c r="N17" s="284">
        <v>3</v>
      </c>
      <c r="O17" s="284"/>
      <c r="P17" s="284"/>
      <c r="Q17" s="284">
        <v>4</v>
      </c>
      <c r="R17" s="284"/>
      <c r="S17" s="284"/>
      <c r="T17" s="284"/>
      <c r="U17" s="284"/>
      <c r="V17" s="44"/>
    </row>
    <row r="18" spans="1:26" s="6" customFormat="1" ht="12.75">
      <c r="A18" s="297" t="s">
        <v>17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9"/>
      <c r="M18" s="128"/>
      <c r="N18" s="276"/>
      <c r="O18" s="276"/>
      <c r="P18" s="276"/>
      <c r="Q18" s="275"/>
      <c r="R18" s="275"/>
      <c r="S18" s="275"/>
      <c r="T18" s="275"/>
      <c r="U18" s="275"/>
      <c r="V18" s="44"/>
      <c r="W18" s="4"/>
      <c r="X18" s="4"/>
      <c r="Y18" s="4"/>
      <c r="Z18" s="4"/>
    </row>
    <row r="19" spans="1:22" s="4" customFormat="1" ht="12.75">
      <c r="A19" s="288" t="s">
        <v>18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90"/>
      <c r="M19" s="128"/>
      <c r="N19" s="276"/>
      <c r="O19" s="276"/>
      <c r="P19" s="276"/>
      <c r="Q19" s="275"/>
      <c r="R19" s="275"/>
      <c r="S19" s="275"/>
      <c r="T19" s="275"/>
      <c r="U19" s="275"/>
      <c r="V19" s="45"/>
    </row>
    <row r="20" spans="1:22" s="4" customFormat="1" ht="12.75">
      <c r="A20" s="285" t="s">
        <v>19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7"/>
      <c r="M20" s="128" t="s">
        <v>87</v>
      </c>
      <c r="N20" s="276" t="str">
        <f>IF('Для розрахунків'!N20:P20=0,"-",'Для розрахунків'!N20:P20)</f>
        <v>-</v>
      </c>
      <c r="O20" s="276"/>
      <c r="P20" s="276"/>
      <c r="Q20" s="275" t="str">
        <f>IF('Для розрахунків'!Q20:U20=0,"-",'Для розрахунків'!Q20:U20)</f>
        <v>-</v>
      </c>
      <c r="R20" s="275"/>
      <c r="S20" s="275"/>
      <c r="T20" s="275"/>
      <c r="U20" s="275"/>
      <c r="V20" s="45"/>
    </row>
    <row r="21" spans="1:22" s="4" customFormat="1" ht="12.75">
      <c r="A21" s="285" t="s">
        <v>20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7"/>
      <c r="M21" s="128" t="s">
        <v>88</v>
      </c>
      <c r="N21" s="276" t="str">
        <f>IF('Для розрахунків'!N21:P21=0,"-",'Для розрахунків'!N21:P21)</f>
        <v>-</v>
      </c>
      <c r="O21" s="276"/>
      <c r="P21" s="276"/>
      <c r="Q21" s="275" t="str">
        <f>IF('Для розрахунків'!Q21:U21=0,"-",'Для розрахунків'!Q21:U21)</f>
        <v>-</v>
      </c>
      <c r="R21" s="275"/>
      <c r="S21" s="275"/>
      <c r="T21" s="275"/>
      <c r="U21" s="275"/>
      <c r="V21" s="45"/>
    </row>
    <row r="22" spans="1:22" s="4" customFormat="1" ht="12.75">
      <c r="A22" s="285" t="s">
        <v>21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7"/>
      <c r="M22" s="128" t="s">
        <v>89</v>
      </c>
      <c r="N22" s="129" t="s">
        <v>101</v>
      </c>
      <c r="O22" s="130" t="str">
        <f>IF('Для розрахунків'!O22=0,"-",'Для розрахунків'!O22)</f>
        <v>-</v>
      </c>
      <c r="P22" s="131" t="s">
        <v>102</v>
      </c>
      <c r="Q22" s="132" t="s">
        <v>101</v>
      </c>
      <c r="R22" s="331" t="str">
        <f>IF('Для розрахунків'!R22:T22=0,"-",'Для розрахунків'!R22:T22)</f>
        <v>-</v>
      </c>
      <c r="S22" s="332"/>
      <c r="T22" s="332"/>
      <c r="U22" s="133" t="s">
        <v>102</v>
      </c>
      <c r="V22" s="45"/>
    </row>
    <row r="23" spans="1:22" s="4" customFormat="1" ht="12.75">
      <c r="A23" s="288" t="s">
        <v>22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90"/>
      <c r="M23" s="128" t="s">
        <v>90</v>
      </c>
      <c r="N23" s="276" t="str">
        <f>IF('Для розрахунків'!N23:P23=0,"-",'Для розрахунків'!N23:P23)</f>
        <v>-</v>
      </c>
      <c r="O23" s="276"/>
      <c r="P23" s="276"/>
      <c r="Q23" s="275" t="str">
        <f>IF('Для розрахунків'!Q23:U23=0,"-",'Для розрахунків'!Q23:U23)</f>
        <v>-</v>
      </c>
      <c r="R23" s="275"/>
      <c r="S23" s="275"/>
      <c r="T23" s="275"/>
      <c r="U23" s="275"/>
      <c r="V23" s="46"/>
    </row>
    <row r="24" spans="1:22" s="4" customFormat="1" ht="12.75">
      <c r="A24" s="288" t="s">
        <v>23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90"/>
      <c r="M24" s="128"/>
      <c r="N24" s="276"/>
      <c r="O24" s="276"/>
      <c r="P24" s="276"/>
      <c r="Q24" s="275"/>
      <c r="R24" s="275"/>
      <c r="S24" s="275"/>
      <c r="T24" s="275"/>
      <c r="U24" s="275"/>
      <c r="V24" s="45"/>
    </row>
    <row r="25" spans="1:22" s="4" customFormat="1" ht="12.75">
      <c r="A25" s="285" t="s">
        <v>19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7"/>
      <c r="M25" s="128" t="s">
        <v>91</v>
      </c>
      <c r="N25" s="276" t="str">
        <f>IF('Для розрахунків'!N25:P25=0,"-",'Для розрахунків'!N25:P25)</f>
        <v>-</v>
      </c>
      <c r="O25" s="276"/>
      <c r="P25" s="276"/>
      <c r="Q25" s="275" t="str">
        <f>IF('Для розрахунків'!Q25:U25=0,"-",'Для розрахунків'!Q25:U25)</f>
        <v>-</v>
      </c>
      <c r="R25" s="275"/>
      <c r="S25" s="275"/>
      <c r="T25" s="275"/>
      <c r="U25" s="275"/>
      <c r="V25" s="45"/>
    </row>
    <row r="26" spans="1:22" s="4" customFormat="1" ht="12.75">
      <c r="A26" s="285" t="s">
        <v>20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7"/>
      <c r="M26" s="128" t="s">
        <v>92</v>
      </c>
      <c r="N26" s="276" t="str">
        <f>IF('Для розрахунків'!N26:P26=0,"-",'Для розрахунків'!N26:P26)</f>
        <v>-</v>
      </c>
      <c r="O26" s="276"/>
      <c r="P26" s="276"/>
      <c r="Q26" s="275" t="str">
        <f>IF('Для розрахунків'!Q26:U26=0,"-",'Для розрахунків'!Q26:U26)</f>
        <v>-</v>
      </c>
      <c r="R26" s="275"/>
      <c r="S26" s="275"/>
      <c r="T26" s="275"/>
      <c r="U26" s="275"/>
      <c r="V26" s="45"/>
    </row>
    <row r="27" spans="1:22" s="4" customFormat="1" ht="12.75">
      <c r="A27" s="285" t="s">
        <v>24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7"/>
      <c r="M27" s="128" t="s">
        <v>93</v>
      </c>
      <c r="N27" s="129" t="s">
        <v>101</v>
      </c>
      <c r="O27" s="134" t="str">
        <f>IF('Для розрахунків'!O27&gt;0,'Для розрахунків'!O27,"-")</f>
        <v>-</v>
      </c>
      <c r="P27" s="135" t="s">
        <v>102</v>
      </c>
      <c r="Q27" s="132" t="s">
        <v>101</v>
      </c>
      <c r="R27" s="325" t="str">
        <f>IF('Для розрахунків'!R27:T27=0,"-",'Для розрахунків'!R27:T27)</f>
        <v>-</v>
      </c>
      <c r="S27" s="325"/>
      <c r="T27" s="325"/>
      <c r="U27" s="133" t="s">
        <v>102</v>
      </c>
      <c r="V27" s="45"/>
    </row>
    <row r="28" spans="1:22" s="4" customFormat="1" ht="12.75">
      <c r="A28" s="288" t="s">
        <v>113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90"/>
      <c r="M28" s="128"/>
      <c r="N28" s="276"/>
      <c r="O28" s="276"/>
      <c r="P28" s="276"/>
      <c r="Q28" s="275"/>
      <c r="R28" s="275"/>
      <c r="S28" s="275"/>
      <c r="T28" s="275"/>
      <c r="U28" s="275"/>
      <c r="V28" s="46"/>
    </row>
    <row r="29" spans="1:22" s="4" customFormat="1" ht="12.75">
      <c r="A29" s="285" t="s">
        <v>114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128" t="s">
        <v>110</v>
      </c>
      <c r="N29" s="276" t="str">
        <f>IF('Для розрахунків'!N29:P29&gt;0,'Для розрахунків'!N29:P29,"-")</f>
        <v>-</v>
      </c>
      <c r="O29" s="276"/>
      <c r="P29" s="276"/>
      <c r="Q29" s="275" t="str">
        <f>IF('Для розрахунків'!Q29:U29=0,"-",'Для розрахунків'!Q29:U29)</f>
        <v>-</v>
      </c>
      <c r="R29" s="275"/>
      <c r="S29" s="275"/>
      <c r="T29" s="275"/>
      <c r="U29" s="275"/>
      <c r="V29" s="46"/>
    </row>
    <row r="30" spans="1:26" s="4" customFormat="1" ht="12.75">
      <c r="A30" s="285" t="s">
        <v>20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7"/>
      <c r="M30" s="128" t="s">
        <v>111</v>
      </c>
      <c r="N30" s="276" t="str">
        <f>IF('Для розрахунків'!N30:P30&gt;0,'Для розрахунків'!N30:P30,"-")</f>
        <v>-</v>
      </c>
      <c r="O30" s="276"/>
      <c r="P30" s="276"/>
      <c r="Q30" s="275" t="str">
        <f>IF('Для розрахунків'!Q30:U30=0,"-",'Для розрахунків'!Q30:U30)</f>
        <v>-</v>
      </c>
      <c r="R30" s="275"/>
      <c r="S30" s="275"/>
      <c r="T30" s="275"/>
      <c r="U30" s="275"/>
      <c r="V30" s="46"/>
      <c r="W30" s="57"/>
      <c r="X30" s="57"/>
      <c r="Y30" s="57"/>
      <c r="Z30" s="57"/>
    </row>
    <row r="31" spans="1:26" s="4" customFormat="1" ht="12.75">
      <c r="A31" s="285" t="s">
        <v>21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7"/>
      <c r="M31" s="128" t="s">
        <v>112</v>
      </c>
      <c r="N31" s="129" t="s">
        <v>101</v>
      </c>
      <c r="O31" s="134" t="str">
        <f>IF('Для розрахунків'!O31&gt;0,'Для розрахунків'!O31,"-")</f>
        <v>-</v>
      </c>
      <c r="P31" s="135" t="s">
        <v>102</v>
      </c>
      <c r="Q31" s="132" t="s">
        <v>101</v>
      </c>
      <c r="R31" s="325" t="str">
        <f>IF('Для розрахунків'!R31:T31=0,"-",'Для розрахунків'!R31:T31)</f>
        <v>-</v>
      </c>
      <c r="S31" s="325"/>
      <c r="T31" s="325"/>
      <c r="U31" s="133" t="s">
        <v>102</v>
      </c>
      <c r="V31" s="46"/>
      <c r="W31" s="57"/>
      <c r="X31" s="57"/>
      <c r="Y31" s="57"/>
      <c r="Z31" s="57"/>
    </row>
    <row r="32" spans="1:26" s="4" customFormat="1" ht="12.75">
      <c r="A32" s="288" t="s">
        <v>25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90"/>
      <c r="M32" s="128"/>
      <c r="N32" s="276"/>
      <c r="O32" s="276"/>
      <c r="P32" s="276"/>
      <c r="Q32" s="275"/>
      <c r="R32" s="275"/>
      <c r="S32" s="275"/>
      <c r="T32" s="275"/>
      <c r="U32" s="275"/>
      <c r="V32" s="46"/>
      <c r="W32" s="57"/>
      <c r="X32" s="57"/>
      <c r="Y32" s="57"/>
      <c r="Z32" s="57"/>
    </row>
    <row r="33" spans="1:26" s="4" customFormat="1" ht="12.75">
      <c r="A33" s="285" t="s">
        <v>26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7"/>
      <c r="M33" s="128" t="s">
        <v>94</v>
      </c>
      <c r="N33" s="276" t="str">
        <f>IF('Для розрахунків'!N33:P33&gt;0,'Для розрахунків'!N33:P33,"-")</f>
        <v>-</v>
      </c>
      <c r="O33" s="276"/>
      <c r="P33" s="276"/>
      <c r="Q33" s="275" t="str">
        <f>IF('Для розрахунків'!Q33:U33=0,"-",'Для розрахунків'!Q33:U33)</f>
        <v>-</v>
      </c>
      <c r="R33" s="275"/>
      <c r="S33" s="275"/>
      <c r="T33" s="275"/>
      <c r="U33" s="275"/>
      <c r="V33" s="45"/>
      <c r="W33" s="57"/>
      <c r="X33" s="57"/>
      <c r="Y33" s="57"/>
      <c r="Z33" s="57"/>
    </row>
    <row r="34" spans="1:26" s="4" customFormat="1" ht="12.75">
      <c r="A34" s="285" t="s">
        <v>27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7"/>
      <c r="M34" s="128" t="s">
        <v>95</v>
      </c>
      <c r="N34" s="276" t="str">
        <f>IF('Для розрахунків'!N34:P34&gt;0,'Для розрахунків'!N34:P34,"-")</f>
        <v>-</v>
      </c>
      <c r="O34" s="276"/>
      <c r="P34" s="276"/>
      <c r="Q34" s="275" t="str">
        <f>IF('Для розрахунків'!Q34:U34=0,"-",'Для розрахунків'!Q34:U34)</f>
        <v>-</v>
      </c>
      <c r="R34" s="275"/>
      <c r="S34" s="275"/>
      <c r="T34" s="275"/>
      <c r="U34" s="275"/>
      <c r="V34" s="45"/>
      <c r="W34" s="57"/>
      <c r="X34" s="57"/>
      <c r="Y34" s="57"/>
      <c r="Z34" s="57"/>
    </row>
    <row r="35" spans="1:26" s="4" customFormat="1" ht="12.75">
      <c r="A35" s="288" t="s">
        <v>28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90"/>
      <c r="M35" s="136" t="s">
        <v>96</v>
      </c>
      <c r="N35" s="276" t="str">
        <f>IF('Для розрахунків'!N35:P35&gt;0,'Для розрахунків'!N35:P35,"-")</f>
        <v>-</v>
      </c>
      <c r="O35" s="276"/>
      <c r="P35" s="276"/>
      <c r="Q35" s="275" t="str">
        <f>IF('Для розрахунків'!Q35:U35=0,"-",'Для розрахунків'!Q35:U35)</f>
        <v>-</v>
      </c>
      <c r="R35" s="275"/>
      <c r="S35" s="275"/>
      <c r="T35" s="275"/>
      <c r="U35" s="275"/>
      <c r="V35" s="45"/>
      <c r="W35" s="57"/>
      <c r="X35" s="57"/>
      <c r="Y35" s="57"/>
      <c r="Z35" s="57"/>
    </row>
    <row r="36" spans="1:21" s="57" customFormat="1" ht="12.75">
      <c r="A36" s="324" t="s">
        <v>127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137" t="s">
        <v>128</v>
      </c>
      <c r="N36" s="276" t="str">
        <f>IF('Для розрахунків'!N36:P36&gt;0,'Для розрахунків'!N36:P36,"-")</f>
        <v>-</v>
      </c>
      <c r="O36" s="276"/>
      <c r="P36" s="276"/>
      <c r="Q36" s="275" t="str">
        <f>IF('Для розрахунків'!Q36:U36=0,"-",'Для розрахунків'!Q36:U36)</f>
        <v>-</v>
      </c>
      <c r="R36" s="275"/>
      <c r="S36" s="275"/>
      <c r="T36" s="275"/>
      <c r="U36" s="275"/>
    </row>
    <row r="37" spans="1:21" s="57" customFormat="1" ht="12.75">
      <c r="A37" s="324" t="s">
        <v>129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137" t="s">
        <v>130</v>
      </c>
      <c r="N37" s="276" t="str">
        <f>IF('Для розрахунків'!N37:P37&gt;0,'Для розрахунків'!N37:P37,"-")</f>
        <v>-</v>
      </c>
      <c r="O37" s="276"/>
      <c r="P37" s="276"/>
      <c r="Q37" s="275" t="str">
        <f>IF('Для розрахунків'!Q37:U37=0,"-",'Для розрахунків'!Q37:U37)</f>
        <v>-</v>
      </c>
      <c r="R37" s="275"/>
      <c r="S37" s="275"/>
      <c r="T37" s="275"/>
      <c r="U37" s="275"/>
    </row>
    <row r="38" spans="1:21" s="57" customFormat="1" ht="11.25" customHeight="1">
      <c r="A38" s="324" t="s">
        <v>131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137" t="s">
        <v>132</v>
      </c>
      <c r="N38" s="276" t="str">
        <f>IF('Для розрахунків'!N38:P38&gt;0,'Для розрахунків'!N38:P38,"-")</f>
        <v>-</v>
      </c>
      <c r="O38" s="276"/>
      <c r="P38" s="276"/>
      <c r="Q38" s="275" t="str">
        <f>IF('Для розрахунків'!Q38:U38=0,"-",'Для розрахунків'!Q38:U38)</f>
        <v>-</v>
      </c>
      <c r="R38" s="275"/>
      <c r="S38" s="275"/>
      <c r="T38" s="275"/>
      <c r="U38" s="275"/>
    </row>
    <row r="39" spans="1:22" s="57" customFormat="1" ht="12.75">
      <c r="A39" s="281" t="s">
        <v>29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3"/>
      <c r="M39" s="138" t="s">
        <v>97</v>
      </c>
      <c r="N39" s="276" t="str">
        <f>IF('Для розрахунків'!N39:P39&gt;0,'Для розрахунків'!N39:P39,"-")</f>
        <v>-</v>
      </c>
      <c r="O39" s="276"/>
      <c r="P39" s="276"/>
      <c r="Q39" s="275" t="str">
        <f>IF('Для розрахунків'!Q39:U39=0,"-",'Для розрахунків'!Q39:U39)</f>
        <v>-</v>
      </c>
      <c r="R39" s="275"/>
      <c r="S39" s="275"/>
      <c r="T39" s="275"/>
      <c r="U39" s="275"/>
      <c r="V39" s="45"/>
    </row>
    <row r="40" spans="1:22" s="57" customFormat="1" ht="12.75">
      <c r="A40" s="281" t="s">
        <v>133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128" t="s">
        <v>134</v>
      </c>
      <c r="N40" s="276" t="str">
        <f>IF('Для розрахунків'!N40:P40&gt;0,'Для розрахунків'!N40:P40,"-")</f>
        <v>-</v>
      </c>
      <c r="O40" s="276"/>
      <c r="P40" s="276"/>
      <c r="Q40" s="275" t="str">
        <f>IF('Для розрахунків'!Q40:U40=0,"-",'Для розрахунків'!Q40:U40)</f>
        <v>-</v>
      </c>
      <c r="R40" s="275"/>
      <c r="S40" s="275"/>
      <c r="T40" s="275"/>
      <c r="U40" s="275"/>
      <c r="V40" s="45"/>
    </row>
    <row r="41" spans="1:26" s="4" customFormat="1" ht="12.75">
      <c r="A41" s="288" t="s">
        <v>30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90"/>
      <c r="M41" s="128" t="s">
        <v>98</v>
      </c>
      <c r="N41" s="276" t="str">
        <f>IF('Для розрахунків'!N41:P41&gt;0,'Для розрахунків'!N41:P41,"-")</f>
        <v>-</v>
      </c>
      <c r="O41" s="276"/>
      <c r="P41" s="276"/>
      <c r="Q41" s="275" t="str">
        <f>IF('Для розрахунків'!Q41:U41=0,"-",'Для розрахунків'!Q41:U41)</f>
        <v>-</v>
      </c>
      <c r="R41" s="275"/>
      <c r="S41" s="275"/>
      <c r="T41" s="275"/>
      <c r="U41" s="275"/>
      <c r="V41" s="45"/>
      <c r="W41" s="57"/>
      <c r="X41" s="57"/>
      <c r="Y41" s="57"/>
      <c r="Z41" s="57"/>
    </row>
    <row r="42" spans="1:26" s="4" customFormat="1" ht="12.75">
      <c r="A42" s="294" t="s">
        <v>31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6"/>
      <c r="M42" s="139" t="s">
        <v>99</v>
      </c>
      <c r="N42" s="276" t="str">
        <f>IF('Для розрахунків'!N42:P42&gt;0,'Для розрахунків'!N42:P42,"-")</f>
        <v>-</v>
      </c>
      <c r="O42" s="276"/>
      <c r="P42" s="276"/>
      <c r="Q42" s="275" t="str">
        <f>IF('Для розрахунків'!Q42:U42=0,"-",'Для розрахунків'!Q42:U42)</f>
        <v>-</v>
      </c>
      <c r="R42" s="275"/>
      <c r="S42" s="275"/>
      <c r="T42" s="275"/>
      <c r="U42" s="275"/>
      <c r="V42" s="45"/>
      <c r="W42" s="57"/>
      <c r="X42" s="57"/>
      <c r="Y42" s="57"/>
      <c r="Z42" s="57"/>
    </row>
    <row r="43" spans="1:26" s="4" customFormat="1" ht="12.75">
      <c r="A43" s="297" t="s">
        <v>32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9"/>
      <c r="M43" s="128"/>
      <c r="N43" s="276"/>
      <c r="O43" s="276"/>
      <c r="P43" s="276"/>
      <c r="Q43" s="275"/>
      <c r="R43" s="275"/>
      <c r="S43" s="275"/>
      <c r="T43" s="275"/>
      <c r="U43" s="275"/>
      <c r="V43" s="47"/>
      <c r="W43" s="57"/>
      <c r="X43" s="57"/>
      <c r="Y43" s="57"/>
      <c r="Z43" s="57"/>
    </row>
    <row r="44" spans="1:26" s="4" customFormat="1" ht="12.75">
      <c r="A44" s="288" t="s">
        <v>115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90"/>
      <c r="M44" s="128">
        <v>100</v>
      </c>
      <c r="N44" s="276" t="str">
        <f>IF('Для розрахунків'!N44:P44&gt;0,'Для розрахунків'!N44:P44,"-")</f>
        <v>-</v>
      </c>
      <c r="O44" s="276"/>
      <c r="P44" s="276"/>
      <c r="Q44" s="275" t="str">
        <f>IF('Для розрахунків'!Q44:U44=0,"-",'Для розрахунків'!Q44:U44)</f>
        <v>-</v>
      </c>
      <c r="R44" s="275"/>
      <c r="S44" s="275"/>
      <c r="T44" s="275"/>
      <c r="U44" s="275"/>
      <c r="V44" s="45"/>
      <c r="W44" s="57"/>
      <c r="X44" s="57"/>
      <c r="Y44" s="57"/>
      <c r="Z44" s="57"/>
    </row>
    <row r="45" spans="1:26" s="4" customFormat="1" ht="12.75">
      <c r="A45" s="288" t="s">
        <v>116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28">
        <v>110</v>
      </c>
      <c r="N45" s="276" t="str">
        <f>IF('Для розрахунків'!N45:P45&gt;0,'Для розрахунків'!N45:P45,"-")</f>
        <v>-</v>
      </c>
      <c r="O45" s="276"/>
      <c r="P45" s="276"/>
      <c r="Q45" s="275" t="str">
        <f>IF('Для розрахунків'!Q45:U45=0,"-",'Для розрахунків'!Q45:U45)</f>
        <v>-</v>
      </c>
      <c r="R45" s="275"/>
      <c r="S45" s="275"/>
      <c r="T45" s="275"/>
      <c r="U45" s="275"/>
      <c r="V45" s="45"/>
      <c r="W45" s="57"/>
      <c r="X45" s="57"/>
      <c r="Y45" s="57"/>
      <c r="Z45" s="57"/>
    </row>
    <row r="46" spans="1:26" s="4" customFormat="1" ht="12.75">
      <c r="A46" s="288" t="s">
        <v>117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90"/>
      <c r="M46" s="128">
        <v>120</v>
      </c>
      <c r="N46" s="276" t="str">
        <f>IF('Для розрахунків'!N46:P46&gt;0,'Для розрахунків'!N46:P46,"-")</f>
        <v>-</v>
      </c>
      <c r="O46" s="276"/>
      <c r="P46" s="276"/>
      <c r="Q46" s="275" t="str">
        <f>IF('Для розрахунків'!Q46:U46=0,"-",'Для розрахунків'!Q46:U46)</f>
        <v>-</v>
      </c>
      <c r="R46" s="275"/>
      <c r="S46" s="275"/>
      <c r="T46" s="275"/>
      <c r="U46" s="275"/>
      <c r="V46" s="45"/>
      <c r="W46" s="57"/>
      <c r="X46" s="57"/>
      <c r="Y46" s="57"/>
      <c r="Z46" s="57"/>
    </row>
    <row r="47" spans="1:26" s="4" customFormat="1" ht="12.75">
      <c r="A47" s="288" t="s">
        <v>118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90"/>
      <c r="M47" s="128">
        <v>130</v>
      </c>
      <c r="N47" s="276" t="str">
        <f>IF('Для розрахунків'!N47:P47&gt;0,'Для розрахунків'!N47:P47,"-")</f>
        <v>-</v>
      </c>
      <c r="O47" s="276"/>
      <c r="P47" s="276"/>
      <c r="Q47" s="275" t="str">
        <f>IF('Для розрахунків'!Q47:U47=0,"-",'Для розрахунків'!Q47:U47)</f>
        <v>-</v>
      </c>
      <c r="R47" s="275"/>
      <c r="S47" s="275"/>
      <c r="T47" s="275"/>
      <c r="U47" s="275"/>
      <c r="V47" s="45"/>
      <c r="W47" s="57"/>
      <c r="X47" s="57"/>
      <c r="Y47" s="57"/>
      <c r="Z47" s="57"/>
    </row>
    <row r="48" spans="1:26" s="4" customFormat="1" ht="12.75">
      <c r="A48" s="288" t="s">
        <v>119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90"/>
      <c r="M48" s="128">
        <v>140</v>
      </c>
      <c r="N48" s="276" t="str">
        <f>IF('Для розрахунків'!N48:P48&gt;0,'Для розрахунків'!N48:P48,"-")</f>
        <v>-</v>
      </c>
      <c r="O48" s="276"/>
      <c r="P48" s="276"/>
      <c r="Q48" s="275" t="str">
        <f>IF('Для розрахунків'!Q48:U48=0,"-",'Для розрахунків'!Q48:U48)</f>
        <v>-</v>
      </c>
      <c r="R48" s="275"/>
      <c r="S48" s="275"/>
      <c r="T48" s="275"/>
      <c r="U48" s="275"/>
      <c r="V48" s="45"/>
      <c r="W48" s="57"/>
      <c r="X48" s="57"/>
      <c r="Y48" s="57"/>
      <c r="Z48" s="57"/>
    </row>
    <row r="49" spans="1:26" s="4" customFormat="1" ht="12.75">
      <c r="A49" s="288" t="s">
        <v>33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90"/>
      <c r="M49" s="128">
        <v>150</v>
      </c>
      <c r="N49" s="276" t="str">
        <f>IF('Для розрахунків'!N49:P49&gt;0,'Для розрахунків'!N49:P49,"-")</f>
        <v>-</v>
      </c>
      <c r="O49" s="276"/>
      <c r="P49" s="276"/>
      <c r="Q49" s="275" t="str">
        <f>IF('Для розрахунків'!Q49:U49=0,"-",'Для розрахунків'!Q49:U49)</f>
        <v>-</v>
      </c>
      <c r="R49" s="275"/>
      <c r="S49" s="275"/>
      <c r="T49" s="275"/>
      <c r="U49" s="275"/>
      <c r="V49" s="45"/>
      <c r="W49" s="57"/>
      <c r="X49" s="57"/>
      <c r="Y49" s="57"/>
      <c r="Z49" s="57"/>
    </row>
    <row r="50" spans="1:26" s="4" customFormat="1" ht="12.75">
      <c r="A50" s="288" t="s">
        <v>34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90"/>
      <c r="M50" s="128"/>
      <c r="N50" s="276"/>
      <c r="O50" s="276"/>
      <c r="P50" s="276"/>
      <c r="Q50" s="275" t="str">
        <f>IF('Для розрахунків'!Q50:U50=0,"-",'Для розрахунків'!Q50:U50)</f>
        <v>-</v>
      </c>
      <c r="R50" s="275"/>
      <c r="S50" s="275"/>
      <c r="T50" s="275"/>
      <c r="U50" s="275"/>
      <c r="V50" s="45"/>
      <c r="W50" s="57"/>
      <c r="X50" s="57"/>
      <c r="Y50" s="57"/>
      <c r="Z50" s="57"/>
    </row>
    <row r="51" spans="1:26" s="4" customFormat="1" ht="12.75">
      <c r="A51" s="285" t="s">
        <v>35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7"/>
      <c r="M51" s="128">
        <v>160</v>
      </c>
      <c r="N51" s="276" t="str">
        <f>IF('Для розрахунків'!N51:P51&gt;0,'Для розрахунків'!N51:P51,"-")</f>
        <v>-</v>
      </c>
      <c r="O51" s="276"/>
      <c r="P51" s="276"/>
      <c r="Q51" s="275" t="str">
        <f>IF('Для розрахунків'!Q51:U51=0,"-",'Для розрахунків'!Q51:U51)</f>
        <v>-</v>
      </c>
      <c r="R51" s="275"/>
      <c r="S51" s="275"/>
      <c r="T51" s="275"/>
      <c r="U51" s="275"/>
      <c r="V51" s="45"/>
      <c r="W51" s="57"/>
      <c r="X51" s="57"/>
      <c r="Y51" s="57"/>
      <c r="Z51" s="57"/>
    </row>
    <row r="52" spans="1:26" s="4" customFormat="1" ht="12.75">
      <c r="A52" s="285" t="s">
        <v>20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7"/>
      <c r="M52" s="128">
        <v>161</v>
      </c>
      <c r="N52" s="276" t="str">
        <f>IF('Для розрахунків'!N52:P52&gt;0,'Для розрахунків'!N52:P52,"-")</f>
        <v>-</v>
      </c>
      <c r="O52" s="276"/>
      <c r="P52" s="276"/>
      <c r="Q52" s="275" t="str">
        <f>IF('Для розрахунків'!Q52:U52=0,"-",'Для розрахунків'!Q52:U52)</f>
        <v>-</v>
      </c>
      <c r="R52" s="275"/>
      <c r="S52" s="275"/>
      <c r="T52" s="275"/>
      <c r="U52" s="275"/>
      <c r="V52" s="45"/>
      <c r="W52" s="57"/>
      <c r="X52" s="57"/>
      <c r="Y52" s="57"/>
      <c r="Z52" s="57"/>
    </row>
    <row r="53" spans="1:26" s="4" customFormat="1" ht="12.75">
      <c r="A53" s="285" t="s">
        <v>36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7"/>
      <c r="M53" s="140">
        <v>162</v>
      </c>
      <c r="N53" s="141" t="s">
        <v>101</v>
      </c>
      <c r="O53" s="142" t="str">
        <f>IF('Для розрахунків'!O53&gt;0,'Для розрахунків'!O53,"-")</f>
        <v>-</v>
      </c>
      <c r="P53" s="143" t="s">
        <v>102</v>
      </c>
      <c r="Q53" s="144" t="s">
        <v>101</v>
      </c>
      <c r="R53" s="280" t="str">
        <f>IF('Для розрахунків'!R53:T53&gt;0,'Для розрахунків'!R53:T53,"-")</f>
        <v>-</v>
      </c>
      <c r="S53" s="280"/>
      <c r="T53" s="280"/>
      <c r="U53" s="145" t="s">
        <v>102</v>
      </c>
      <c r="V53" s="45"/>
      <c r="W53" s="57"/>
      <c r="X53" s="57"/>
      <c r="Y53" s="57"/>
      <c r="Z53" s="57"/>
    </row>
    <row r="54" spans="1:26" s="4" customFormat="1" ht="12.75">
      <c r="A54" s="288" t="s">
        <v>37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90"/>
      <c r="M54" s="128"/>
      <c r="N54" s="276"/>
      <c r="O54" s="276"/>
      <c r="P54" s="276"/>
      <c r="Q54" s="275"/>
      <c r="R54" s="275"/>
      <c r="S54" s="275"/>
      <c r="T54" s="275"/>
      <c r="U54" s="275"/>
      <c r="V54" s="46"/>
      <c r="W54" s="57"/>
      <c r="X54" s="57"/>
      <c r="Y54" s="57"/>
      <c r="Z54" s="57"/>
    </row>
    <row r="55" spans="1:26" s="4" customFormat="1" ht="12.75">
      <c r="A55" s="285" t="s">
        <v>38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7"/>
      <c r="M55" s="128">
        <v>170</v>
      </c>
      <c r="N55" s="276" t="str">
        <f>IF('Для розрахунків'!N55:P55=0,"-",'Для розрахунків'!N55:P55)</f>
        <v>-</v>
      </c>
      <c r="O55" s="276"/>
      <c r="P55" s="276"/>
      <c r="Q55" s="275" t="str">
        <f>IF('Для розрахунків'!Q55:U55=0,"-",'Для розрахунків'!Q55:U55)</f>
        <v>-</v>
      </c>
      <c r="R55" s="275"/>
      <c r="S55" s="275"/>
      <c r="T55" s="275"/>
      <c r="U55" s="275"/>
      <c r="V55" s="45"/>
      <c r="W55" s="57"/>
      <c r="X55" s="57"/>
      <c r="Y55" s="57"/>
      <c r="Z55" s="57"/>
    </row>
    <row r="56" spans="1:26" s="4" customFormat="1" ht="12.75">
      <c r="A56" s="285" t="s">
        <v>39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7"/>
      <c r="M56" s="128">
        <v>180</v>
      </c>
      <c r="N56" s="276" t="str">
        <f>IF('Для розрахунків'!N56:P56=0,"-",'Для розрахунків'!N56:P56)</f>
        <v>-</v>
      </c>
      <c r="O56" s="276"/>
      <c r="P56" s="276"/>
      <c r="Q56" s="275" t="str">
        <f>IF('Для розрахунків'!Q56:U56=0,"-",'Для розрахунків'!Q56:U56)</f>
        <v>-</v>
      </c>
      <c r="R56" s="275"/>
      <c r="S56" s="275"/>
      <c r="T56" s="275"/>
      <c r="U56" s="275"/>
      <c r="V56" s="45"/>
      <c r="W56" s="57"/>
      <c r="X56" s="57"/>
      <c r="Y56" s="57"/>
      <c r="Z56" s="57"/>
    </row>
    <row r="57" spans="1:26" s="4" customFormat="1" ht="12.75">
      <c r="A57" s="285" t="s">
        <v>40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7"/>
      <c r="M57" s="128">
        <v>190</v>
      </c>
      <c r="N57" s="276" t="str">
        <f>IF('Для розрахунків'!N57:P57=0,"-",'Для розрахунків'!N57:P57)</f>
        <v>-</v>
      </c>
      <c r="O57" s="276"/>
      <c r="P57" s="276"/>
      <c r="Q57" s="275" t="str">
        <f>IF('Для розрахунків'!Q57:U57=0,"-",'Для розрахунків'!Q57:U57)</f>
        <v>-</v>
      </c>
      <c r="R57" s="275"/>
      <c r="S57" s="275"/>
      <c r="T57" s="275"/>
      <c r="U57" s="275"/>
      <c r="V57" s="45"/>
      <c r="W57" s="57"/>
      <c r="X57" s="57"/>
      <c r="Y57" s="57"/>
      <c r="Z57" s="57"/>
    </row>
    <row r="58" spans="1:26" s="4" customFormat="1" ht="12.75">
      <c r="A58" s="285" t="s">
        <v>41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7"/>
      <c r="M58" s="128">
        <v>200</v>
      </c>
      <c r="N58" s="276" t="str">
        <f>IF('Для розрахунків'!N58:P58=0,"-",'Для розрахунків'!N58:P58)</f>
        <v>-</v>
      </c>
      <c r="O58" s="276"/>
      <c r="P58" s="276"/>
      <c r="Q58" s="275" t="str">
        <f>IF('Для розрахунків'!Q58:U58=0,"-",'Для розрахунків'!Q58:U58)</f>
        <v>-</v>
      </c>
      <c r="R58" s="275"/>
      <c r="S58" s="275"/>
      <c r="T58" s="275"/>
      <c r="U58" s="275"/>
      <c r="V58" s="45"/>
      <c r="W58" s="57"/>
      <c r="X58" s="57"/>
      <c r="Y58" s="57"/>
      <c r="Z58" s="57"/>
    </row>
    <row r="59" spans="1:26" s="4" customFormat="1" ht="12.75">
      <c r="A59" s="288" t="s">
        <v>42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90"/>
      <c r="M59" s="128">
        <v>210</v>
      </c>
      <c r="N59" s="276" t="str">
        <f>IF('Для розрахунків'!N59:P59=0,"-",'Для розрахунків'!N59:P59)</f>
        <v>-</v>
      </c>
      <c r="O59" s="276"/>
      <c r="P59" s="276"/>
      <c r="Q59" s="275" t="str">
        <f>IF('Для розрахунків'!Q59:U59=0,"-",'Для розрахунків'!Q59:U59)</f>
        <v>-</v>
      </c>
      <c r="R59" s="275"/>
      <c r="S59" s="275"/>
      <c r="T59" s="275"/>
      <c r="U59" s="275"/>
      <c r="V59" s="45"/>
      <c r="W59" s="57"/>
      <c r="X59" s="57"/>
      <c r="Y59" s="57"/>
      <c r="Z59" s="57"/>
    </row>
    <row r="60" spans="1:26" s="4" customFormat="1" ht="12.75">
      <c r="A60" s="288" t="s">
        <v>43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90"/>
      <c r="M60" s="128">
        <v>220</v>
      </c>
      <c r="N60" s="276" t="str">
        <f>IF('Для розрахунків'!N60:P60=0,"-",'Для розрахунків'!N60:P60)</f>
        <v>-</v>
      </c>
      <c r="O60" s="276"/>
      <c r="P60" s="276"/>
      <c r="Q60" s="275" t="str">
        <f>IF('Для розрахунків'!Q60:U60=0,"-",'Для розрахунків'!Q60:U60)</f>
        <v>-</v>
      </c>
      <c r="R60" s="275"/>
      <c r="S60" s="275"/>
      <c r="T60" s="275"/>
      <c r="U60" s="275"/>
      <c r="V60" s="45"/>
      <c r="W60" s="57"/>
      <c r="X60" s="57"/>
      <c r="Y60" s="57"/>
      <c r="Z60" s="57"/>
    </row>
    <row r="61" spans="1:26" s="4" customFormat="1" ht="12.75">
      <c r="A61" s="288" t="s">
        <v>44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90"/>
      <c r="M61" s="128"/>
      <c r="N61" s="276"/>
      <c r="O61" s="276"/>
      <c r="P61" s="276"/>
      <c r="Q61" s="275"/>
      <c r="R61" s="275"/>
      <c r="S61" s="275"/>
      <c r="T61" s="275"/>
      <c r="U61" s="275"/>
      <c r="V61" s="45"/>
      <c r="W61" s="57"/>
      <c r="X61" s="57"/>
      <c r="Y61" s="57"/>
      <c r="Z61" s="57"/>
    </row>
    <row r="62" spans="1:26" s="4" customFormat="1" ht="12.75">
      <c r="A62" s="285" t="s">
        <v>45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7"/>
      <c r="M62" s="128">
        <v>230</v>
      </c>
      <c r="N62" s="276" t="str">
        <f>IF('Для розрахунків'!N62:P62=0,"-",'Для розрахунків'!N62:P62)</f>
        <v>-</v>
      </c>
      <c r="O62" s="276"/>
      <c r="P62" s="276"/>
      <c r="Q62" s="275" t="str">
        <f>IF('Для розрахунків'!Q62:U62=0,"-",'Для розрахунків'!Q62:U62)</f>
        <v>-</v>
      </c>
      <c r="R62" s="275"/>
      <c r="S62" s="275"/>
      <c r="T62" s="275"/>
      <c r="U62" s="275"/>
      <c r="V62" s="45"/>
      <c r="W62" s="57"/>
      <c r="X62" s="57"/>
      <c r="Y62" s="57"/>
      <c r="Z62" s="57"/>
    </row>
    <row r="63" spans="1:22" s="57" customFormat="1" ht="12.75">
      <c r="A63" s="277" t="s">
        <v>135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9"/>
      <c r="M63" s="128" t="s">
        <v>136</v>
      </c>
      <c r="N63" s="276" t="str">
        <f>IF('Для розрахунків'!N63:P63=0,"-",'Для розрахунків'!N63:P63)</f>
        <v>-</v>
      </c>
      <c r="O63" s="276"/>
      <c r="P63" s="276"/>
      <c r="Q63" s="275" t="str">
        <f>IF('Для розрахунків'!Q63:U63=0,"-",'Для розрахунків'!Q63:U63)</f>
        <v>-</v>
      </c>
      <c r="R63" s="275"/>
      <c r="S63" s="275"/>
      <c r="T63" s="275"/>
      <c r="U63" s="275"/>
      <c r="V63" s="45"/>
    </row>
    <row r="64" spans="1:26" s="4" customFormat="1" ht="12.75">
      <c r="A64" s="285" t="s">
        <v>46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7"/>
      <c r="M64" s="128">
        <v>240</v>
      </c>
      <c r="N64" s="276" t="str">
        <f>IF('Для розрахунків'!N64:P64=0,"-",'Для розрахунків'!N64:P64)</f>
        <v>-</v>
      </c>
      <c r="O64" s="276"/>
      <c r="P64" s="276"/>
      <c r="Q64" s="275" t="str">
        <f>IF('Для розрахунків'!Q64:U64=0,"-",'Для розрахунків'!Q64:U64)</f>
        <v>-</v>
      </c>
      <c r="R64" s="275"/>
      <c r="S64" s="275"/>
      <c r="T64" s="275"/>
      <c r="U64" s="275"/>
      <c r="V64" s="45"/>
      <c r="W64" s="57"/>
      <c r="X64" s="57"/>
      <c r="Y64" s="57"/>
      <c r="Z64" s="57"/>
    </row>
    <row r="65" spans="1:26" s="4" customFormat="1" ht="12.75">
      <c r="A65" s="288" t="s">
        <v>47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90"/>
      <c r="M65" s="128">
        <v>250</v>
      </c>
      <c r="N65" s="276" t="str">
        <f>IF('Для розрахунків'!N65:P65=0,"-",'Для розрахунків'!N65:P65)</f>
        <v>-</v>
      </c>
      <c r="O65" s="276"/>
      <c r="P65" s="276"/>
      <c r="Q65" s="275" t="str">
        <f>IF('Для розрахунків'!Q65:U65=0,"-",'Для розрахунків'!Q65:U65)</f>
        <v>-</v>
      </c>
      <c r="R65" s="275"/>
      <c r="S65" s="275"/>
      <c r="T65" s="275"/>
      <c r="U65" s="275"/>
      <c r="V65" s="45"/>
      <c r="W65" s="57"/>
      <c r="X65" s="57"/>
      <c r="Y65" s="57"/>
      <c r="Z65" s="57"/>
    </row>
    <row r="66" spans="1:26" s="4" customFormat="1" ht="12.75">
      <c r="A66" s="294" t="s">
        <v>48</v>
      </c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6"/>
      <c r="M66" s="139">
        <v>260</v>
      </c>
      <c r="N66" s="276" t="str">
        <f>IF('Для розрахунків'!N66:P66=0,"-",'Для розрахунків'!N66:P66)</f>
        <v>-</v>
      </c>
      <c r="O66" s="276"/>
      <c r="P66" s="276"/>
      <c r="Q66" s="275" t="str">
        <f>IF('Для розрахунків'!Q66:U66=0,"-",'Для розрахунків'!Q66:U66)</f>
        <v>-</v>
      </c>
      <c r="R66" s="275"/>
      <c r="S66" s="275"/>
      <c r="T66" s="275"/>
      <c r="U66" s="275"/>
      <c r="V66" s="45"/>
      <c r="W66" s="57"/>
      <c r="X66" s="57"/>
      <c r="Y66" s="57"/>
      <c r="Z66" s="57"/>
    </row>
    <row r="67" spans="1:26" s="4" customFormat="1" ht="12.75">
      <c r="A67" s="297" t="s">
        <v>49</v>
      </c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9"/>
      <c r="M67" s="139">
        <v>270</v>
      </c>
      <c r="N67" s="276" t="str">
        <f>IF('Для розрахунків'!N67:P67=0,"-",'Для розрахунків'!N67:P67)</f>
        <v>-</v>
      </c>
      <c r="O67" s="276"/>
      <c r="P67" s="276"/>
      <c r="Q67" s="275" t="str">
        <f>IF('Для розрахунків'!Q67:U67=0,"-",'Для розрахунків'!Q67:U67)</f>
        <v>-</v>
      </c>
      <c r="R67" s="275"/>
      <c r="S67" s="275"/>
      <c r="T67" s="275"/>
      <c r="U67" s="275"/>
      <c r="V67" s="47"/>
      <c r="W67" s="57"/>
      <c r="X67" s="57"/>
      <c r="Y67" s="57"/>
      <c r="Z67" s="57"/>
    </row>
    <row r="68" spans="1:22" s="57" customFormat="1" ht="12.75">
      <c r="A68" s="291" t="s">
        <v>137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3"/>
      <c r="M68" s="139" t="s">
        <v>138</v>
      </c>
      <c r="N68" s="276" t="str">
        <f>IF('Для розрахунків'!N68:P68=0,"-",'Для розрахунків'!N68:P68)</f>
        <v>-</v>
      </c>
      <c r="O68" s="276"/>
      <c r="P68" s="276"/>
      <c r="Q68" s="275" t="str">
        <f>IF('Для розрахунків'!Q68:U68=0,"-",'Для розрахунків'!Q68:U68)</f>
        <v>-</v>
      </c>
      <c r="R68" s="275"/>
      <c r="S68" s="275"/>
      <c r="T68" s="275"/>
      <c r="U68" s="275"/>
      <c r="V68" s="47"/>
    </row>
    <row r="69" spans="1:26" s="4" customFormat="1" ht="12.75">
      <c r="A69" s="294" t="s">
        <v>10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6"/>
      <c r="M69" s="139">
        <v>280</v>
      </c>
      <c r="N69" s="276" t="str">
        <f>IF('Для розрахунків'!N69:P69=0,"-",'Для розрахунків'!N69:P69)</f>
        <v>-</v>
      </c>
      <c r="O69" s="276"/>
      <c r="P69" s="276"/>
      <c r="Q69" s="275" t="str">
        <f>IF('Для розрахунків'!Q69:U69=0,"-",'Для розрахунків'!Q69:U69)</f>
        <v>-</v>
      </c>
      <c r="R69" s="275"/>
      <c r="S69" s="275"/>
      <c r="T69" s="275"/>
      <c r="U69" s="275"/>
      <c r="V69" s="47"/>
      <c r="W69" s="57"/>
      <c r="X69" s="57"/>
      <c r="Y69" s="57"/>
      <c r="Z69" s="57"/>
    </row>
    <row r="70" spans="1:26" s="4" customFormat="1" ht="12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7"/>
      <c r="N70" s="148"/>
      <c r="O70" s="148"/>
      <c r="P70" s="148"/>
      <c r="Q70" s="148"/>
      <c r="R70" s="148"/>
      <c r="S70" s="148"/>
      <c r="T70" s="148"/>
      <c r="U70" s="148"/>
      <c r="V70" s="47"/>
      <c r="W70" s="63"/>
      <c r="X70" s="63"/>
      <c r="Y70" s="63"/>
      <c r="Z70" s="63"/>
    </row>
    <row r="71" spans="1:26" s="4" customFormat="1" ht="25.5">
      <c r="A71" s="321" t="s">
        <v>50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3"/>
      <c r="M71" s="127" t="s">
        <v>14</v>
      </c>
      <c r="N71" s="271" t="s">
        <v>15</v>
      </c>
      <c r="O71" s="271"/>
      <c r="P71" s="271"/>
      <c r="Q71" s="271" t="s">
        <v>16</v>
      </c>
      <c r="R71" s="271"/>
      <c r="S71" s="271"/>
      <c r="T71" s="271"/>
      <c r="U71" s="271"/>
      <c r="V71" s="48"/>
      <c r="W71" s="63"/>
      <c r="X71" s="63"/>
      <c r="Y71" s="63"/>
      <c r="Z71" s="63"/>
    </row>
    <row r="72" spans="1:26" s="6" customFormat="1" ht="12.75">
      <c r="A72" s="321">
        <v>1</v>
      </c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3"/>
      <c r="M72" s="127">
        <v>2</v>
      </c>
      <c r="N72" s="271">
        <v>3</v>
      </c>
      <c r="O72" s="271"/>
      <c r="P72" s="271"/>
      <c r="Q72" s="271">
        <v>4</v>
      </c>
      <c r="R72" s="271"/>
      <c r="S72" s="271"/>
      <c r="T72" s="271"/>
      <c r="U72" s="271"/>
      <c r="V72" s="49"/>
      <c r="W72" s="57"/>
      <c r="X72" s="57"/>
      <c r="Y72" s="57"/>
      <c r="Z72" s="57"/>
    </row>
    <row r="73" spans="1:26" s="6" customFormat="1" ht="12.75">
      <c r="A73" s="297" t="s">
        <v>51</v>
      </c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9"/>
      <c r="M73" s="128"/>
      <c r="N73" s="308"/>
      <c r="O73" s="308"/>
      <c r="P73" s="308"/>
      <c r="Q73" s="307"/>
      <c r="R73" s="307"/>
      <c r="S73" s="307"/>
      <c r="T73" s="307"/>
      <c r="U73" s="307"/>
      <c r="V73" s="49"/>
      <c r="W73" s="57"/>
      <c r="X73" s="57"/>
      <c r="Y73" s="57"/>
      <c r="Z73" s="57"/>
    </row>
    <row r="74" spans="1:26" s="4" customFormat="1" ht="12.75">
      <c r="A74" s="288" t="s">
        <v>52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90"/>
      <c r="M74" s="128">
        <v>300</v>
      </c>
      <c r="N74" s="308" t="str">
        <f>IF('Для розрахунків'!N74:P74=0,"-",'Для розрахунків'!N74:P74)</f>
        <v>-</v>
      </c>
      <c r="O74" s="308"/>
      <c r="P74" s="308"/>
      <c r="Q74" s="307" t="str">
        <f>IF('Для розрахунків'!Q74:U74=0,"-",'Для розрахунків'!Q74:U74)</f>
        <v>-</v>
      </c>
      <c r="R74" s="307"/>
      <c r="S74" s="307"/>
      <c r="T74" s="307"/>
      <c r="U74" s="307"/>
      <c r="V74" s="45"/>
      <c r="W74" s="57"/>
      <c r="X74" s="57"/>
      <c r="Y74" s="57"/>
      <c r="Z74" s="57"/>
    </row>
    <row r="75" spans="1:26" s="4" customFormat="1" ht="12.75">
      <c r="A75" s="288" t="s">
        <v>53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90"/>
      <c r="M75" s="128">
        <v>310</v>
      </c>
      <c r="N75" s="308" t="str">
        <f>IF('Для розрахунків'!N75:P75=0,"-",'Для розрахунків'!N75:P75)</f>
        <v>-</v>
      </c>
      <c r="O75" s="308"/>
      <c r="P75" s="308"/>
      <c r="Q75" s="307" t="str">
        <f>IF('Для розрахунків'!Q75:U75=0,"-",'Для розрахунків'!Q75:U75)</f>
        <v>-</v>
      </c>
      <c r="R75" s="307"/>
      <c r="S75" s="307"/>
      <c r="T75" s="307"/>
      <c r="U75" s="307"/>
      <c r="V75" s="45"/>
      <c r="W75" s="57"/>
      <c r="X75" s="57"/>
      <c r="Y75" s="57"/>
      <c r="Z75" s="57"/>
    </row>
    <row r="76" spans="1:26" s="4" customFormat="1" ht="12.75">
      <c r="A76" s="288" t="s">
        <v>54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90"/>
      <c r="M76" s="128">
        <v>320</v>
      </c>
      <c r="N76" s="308" t="str">
        <f>IF('Для розрахунків'!N76:P76=0,"-",'Для розрахунків'!N76:P76)</f>
        <v>-</v>
      </c>
      <c r="O76" s="308"/>
      <c r="P76" s="308"/>
      <c r="Q76" s="307" t="str">
        <f>IF('Для розрахунків'!Q76:U76=0,"-",'Для розрахунків'!Q76:U76)</f>
        <v>-</v>
      </c>
      <c r="R76" s="307"/>
      <c r="S76" s="307"/>
      <c r="T76" s="307"/>
      <c r="U76" s="307"/>
      <c r="V76" s="45"/>
      <c r="W76" s="57"/>
      <c r="X76" s="57"/>
      <c r="Y76" s="57"/>
      <c r="Z76" s="57"/>
    </row>
    <row r="77" spans="1:26" s="4" customFormat="1" ht="12.75">
      <c r="A77" s="288" t="s">
        <v>55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90"/>
      <c r="M77" s="128">
        <v>330</v>
      </c>
      <c r="N77" s="308" t="str">
        <f>IF('Для розрахунків'!N77:P77=0,"-",'Для розрахунків'!N77:P77)</f>
        <v>-</v>
      </c>
      <c r="O77" s="308"/>
      <c r="P77" s="308"/>
      <c r="Q77" s="307" t="str">
        <f>IF('Для розрахунків'!Q77:U77=0,"-",'Для розрахунків'!Q77:U77)</f>
        <v>-</v>
      </c>
      <c r="R77" s="307"/>
      <c r="S77" s="307"/>
      <c r="T77" s="307"/>
      <c r="U77" s="307"/>
      <c r="V77" s="45"/>
      <c r="W77" s="57"/>
      <c r="X77" s="57"/>
      <c r="Y77" s="57"/>
      <c r="Z77" s="57"/>
    </row>
    <row r="78" spans="1:26" s="4" customFormat="1" ht="12.75">
      <c r="A78" s="288" t="s">
        <v>56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90"/>
      <c r="M78" s="128">
        <v>340</v>
      </c>
      <c r="N78" s="308" t="str">
        <f>IF('Для розрахунків'!N78:P78=0,"-",'Для розрахунків'!N78:P78)</f>
        <v>-</v>
      </c>
      <c r="O78" s="308"/>
      <c r="P78" s="308"/>
      <c r="Q78" s="307" t="str">
        <f>IF('Для розрахунків'!Q78:U78=0,"-",'Для розрахунків'!Q78:U78)</f>
        <v>-</v>
      </c>
      <c r="R78" s="307"/>
      <c r="S78" s="307"/>
      <c r="T78" s="307"/>
      <c r="U78" s="307"/>
      <c r="V78" s="45"/>
      <c r="W78" s="57"/>
      <c r="X78" s="57"/>
      <c r="Y78" s="57"/>
      <c r="Z78" s="57"/>
    </row>
    <row r="79" spans="1:26" s="4" customFormat="1" ht="12.75">
      <c r="A79" s="288" t="s">
        <v>57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90"/>
      <c r="M79" s="128">
        <v>350</v>
      </c>
      <c r="N79" s="342" t="str">
        <f>IF('Для розрахунків'!N79:P79=0,"-",'Для розрахунків'!N79:P79)</f>
        <v>-</v>
      </c>
      <c r="O79" s="343"/>
      <c r="P79" s="344"/>
      <c r="Q79" s="307" t="str">
        <f>IF('Для розрахунків'!Q79:U79=0,"-",'Для розрахунків'!Q79:U79)</f>
        <v>-</v>
      </c>
      <c r="R79" s="307"/>
      <c r="S79" s="307"/>
      <c r="T79" s="307"/>
      <c r="U79" s="307"/>
      <c r="V79" s="45"/>
      <c r="W79" s="57"/>
      <c r="X79" s="57"/>
      <c r="Y79" s="57"/>
      <c r="Z79" s="57"/>
    </row>
    <row r="80" spans="1:26" s="4" customFormat="1" ht="12.75">
      <c r="A80" s="288" t="s">
        <v>58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90"/>
      <c r="M80" s="140">
        <v>360</v>
      </c>
      <c r="N80" s="149" t="s">
        <v>101</v>
      </c>
      <c r="O80" s="150" t="str">
        <f>IF('Для розрахунків'!O80=0,"-",'Для розрахунків'!O80)</f>
        <v>-</v>
      </c>
      <c r="P80" s="151" t="s">
        <v>102</v>
      </c>
      <c r="Q80" s="152" t="s">
        <v>101</v>
      </c>
      <c r="R80" s="309" t="str">
        <f>IF('Для розрахунків'!R80:T80=0,"-",'Для розрахунків'!R80:T80)</f>
        <v>-</v>
      </c>
      <c r="S80" s="310"/>
      <c r="T80" s="310"/>
      <c r="U80" s="153" t="s">
        <v>102</v>
      </c>
      <c r="V80" s="45"/>
      <c r="W80" s="57"/>
      <c r="X80" s="57"/>
      <c r="Y80" s="57"/>
      <c r="Z80" s="57"/>
    </row>
    <row r="81" spans="1:26" s="4" customFormat="1" ht="12.75">
      <c r="A81" s="288" t="s">
        <v>59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90"/>
      <c r="M81" s="140">
        <v>370</v>
      </c>
      <c r="N81" s="154" t="s">
        <v>101</v>
      </c>
      <c r="O81" s="150" t="str">
        <f>IF('Для розрахунків'!O81=0,"-",'Для розрахунків'!O81)</f>
        <v>-</v>
      </c>
      <c r="P81" s="155" t="s">
        <v>102</v>
      </c>
      <c r="Q81" s="156" t="s">
        <v>101</v>
      </c>
      <c r="R81" s="309" t="str">
        <f>IF('Для розрахунків'!R81:T81=0,"-",'Для розрахунків'!R81:T81)</f>
        <v>-</v>
      </c>
      <c r="S81" s="310"/>
      <c r="T81" s="310"/>
      <c r="U81" s="157" t="s">
        <v>102</v>
      </c>
      <c r="V81" s="46"/>
      <c r="W81" s="57"/>
      <c r="X81" s="57"/>
      <c r="Y81" s="57"/>
      <c r="Z81" s="57"/>
    </row>
    <row r="82" spans="1:26" s="4" customFormat="1" ht="12.75">
      <c r="A82" s="294" t="s">
        <v>31</v>
      </c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6"/>
      <c r="M82" s="139">
        <v>380</v>
      </c>
      <c r="N82" s="271" t="str">
        <f>IF('Для розрахунків'!N82:P82=0,"-",'Для розрахунків'!N82:P82)</f>
        <v>-</v>
      </c>
      <c r="O82" s="271"/>
      <c r="P82" s="271"/>
      <c r="Q82" s="265" t="str">
        <f>IF('Для розрахунків'!Q82:U82=0,"-",'Для розрахунків'!Q82:U82)</f>
        <v>-</v>
      </c>
      <c r="R82" s="265"/>
      <c r="S82" s="265"/>
      <c r="T82" s="265"/>
      <c r="U82" s="265"/>
      <c r="V82" s="46"/>
      <c r="W82" s="57"/>
      <c r="X82" s="57"/>
      <c r="Y82" s="57"/>
      <c r="Z82" s="57"/>
    </row>
    <row r="83" spans="1:26" s="4" customFormat="1" ht="12.75">
      <c r="A83" s="297" t="s">
        <v>123</v>
      </c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9"/>
      <c r="M83" s="128"/>
      <c r="N83" s="271"/>
      <c r="O83" s="271"/>
      <c r="P83" s="271"/>
      <c r="Q83" s="265"/>
      <c r="R83" s="265"/>
      <c r="S83" s="265"/>
      <c r="T83" s="265"/>
      <c r="U83" s="265"/>
      <c r="V83" s="47"/>
      <c r="W83" s="57"/>
      <c r="X83" s="57"/>
      <c r="Y83" s="57"/>
      <c r="Z83" s="57"/>
    </row>
    <row r="84" spans="1:26" s="4" customFormat="1" ht="12.75">
      <c r="A84" s="288" t="s">
        <v>60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90"/>
      <c r="M84" s="128">
        <v>400</v>
      </c>
      <c r="N84" s="271" t="str">
        <f>IF('Для розрахунків'!N84:P84=0,"-",'Для розрахунків'!N84:P84)</f>
        <v>-</v>
      </c>
      <c r="O84" s="271"/>
      <c r="P84" s="271"/>
      <c r="Q84" s="265" t="str">
        <f>IF('Для розрахунків'!Q84:U84=0,"-",'Для розрахунків'!Q84:U84)</f>
        <v>-</v>
      </c>
      <c r="R84" s="265"/>
      <c r="S84" s="265"/>
      <c r="T84" s="265"/>
      <c r="U84" s="265"/>
      <c r="V84" s="45"/>
      <c r="W84" s="57"/>
      <c r="X84" s="57"/>
      <c r="Y84" s="57"/>
      <c r="Z84" s="57"/>
    </row>
    <row r="85" spans="1:26" s="4" customFormat="1" ht="12.75">
      <c r="A85" s="288" t="s">
        <v>61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90"/>
      <c r="M85" s="128">
        <v>410</v>
      </c>
      <c r="N85" s="271" t="str">
        <f>IF('Для розрахунків'!N85:P85=0,"-",'Для розрахунків'!N85:P85)</f>
        <v>-</v>
      </c>
      <c r="O85" s="271"/>
      <c r="P85" s="271"/>
      <c r="Q85" s="265" t="str">
        <f>IF('Для розрахунків'!Q85:U85=0,"-",'Для розрахунків'!Q85:U85)</f>
        <v>-</v>
      </c>
      <c r="R85" s="265"/>
      <c r="S85" s="265"/>
      <c r="T85" s="265"/>
      <c r="U85" s="265"/>
      <c r="V85" s="45"/>
      <c r="W85" s="57"/>
      <c r="X85" s="57"/>
      <c r="Y85" s="57"/>
      <c r="Z85" s="57"/>
    </row>
    <row r="86" spans="1:22" s="57" customFormat="1" ht="12.75">
      <c r="A86" s="318"/>
      <c r="B86" s="319"/>
      <c r="C86" s="319"/>
      <c r="D86" s="319"/>
      <c r="E86" s="319"/>
      <c r="F86" s="319"/>
      <c r="G86" s="319"/>
      <c r="H86" s="319"/>
      <c r="I86" s="319"/>
      <c r="J86" s="319"/>
      <c r="K86" s="319"/>
      <c r="L86" s="320"/>
      <c r="M86" s="128" t="s">
        <v>139</v>
      </c>
      <c r="N86" s="271" t="str">
        <f>IF('Для розрахунків'!N86:P86=0,"-",'Для розрахунків'!N86:P86)</f>
        <v>-</v>
      </c>
      <c r="O86" s="271"/>
      <c r="P86" s="271"/>
      <c r="Q86" s="265" t="str">
        <f>IF('Для розрахунків'!Q86:U86=0,"-",'Для розрахунків'!Q86:U86)</f>
        <v>-</v>
      </c>
      <c r="R86" s="265"/>
      <c r="S86" s="265"/>
      <c r="T86" s="265"/>
      <c r="U86" s="265"/>
      <c r="V86" s="45"/>
    </row>
    <row r="87" spans="1:22" s="57" customFormat="1" ht="12.75">
      <c r="A87" s="318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20"/>
      <c r="M87" s="128" t="s">
        <v>140</v>
      </c>
      <c r="N87" s="158" t="str">
        <f>IF('Для розрахунків'!N87:P87=0,"-",'Для розрахунків'!N87:P87)</f>
        <v>(</v>
      </c>
      <c r="O87" s="150" t="str">
        <f>IF('Для розрахунків'!O87=0,"-",'Для розрахунків'!O87)</f>
        <v>-</v>
      </c>
      <c r="P87" s="159" t="s">
        <v>102</v>
      </c>
      <c r="Q87" s="160" t="str">
        <f>IF('Для розрахунків'!Q87:U87=0,"-",'Для розрахунків'!Q87:U87)</f>
        <v>(</v>
      </c>
      <c r="R87" s="309" t="str">
        <f>IF('Для розрахунків'!R87:T87=0,"-",'Для розрахунків'!R87:T87)</f>
        <v>-</v>
      </c>
      <c r="S87" s="310"/>
      <c r="T87" s="310"/>
      <c r="U87" s="161" t="s">
        <v>102</v>
      </c>
      <c r="V87" s="45"/>
    </row>
    <row r="88" spans="1:22" s="57" customFormat="1" ht="12.75">
      <c r="A88" s="318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20"/>
      <c r="M88" s="128" t="s">
        <v>141</v>
      </c>
      <c r="N88" s="271" t="str">
        <f>IF('Для розрахунків'!N88:P88=0,"-",'Для розрахунків'!N88:P88)</f>
        <v>-</v>
      </c>
      <c r="O88" s="271"/>
      <c r="P88" s="271"/>
      <c r="Q88" s="265" t="str">
        <f>IF('Для розрахунків'!Q88:U88=0,"-",'Для розрахунків'!Q88:U88)</f>
        <v>-</v>
      </c>
      <c r="R88" s="265"/>
      <c r="S88" s="265"/>
      <c r="T88" s="265"/>
      <c r="U88" s="265"/>
      <c r="V88" s="45"/>
    </row>
    <row r="89" spans="1:22" s="57" customFormat="1" ht="12.75">
      <c r="A89" s="318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20"/>
      <c r="M89" s="128" t="s">
        <v>142</v>
      </c>
      <c r="N89" s="271" t="str">
        <f>IF('Для розрахунків'!N89:P89=0,"-",'Для розрахунків'!N89:P89)</f>
        <v>-</v>
      </c>
      <c r="O89" s="271"/>
      <c r="P89" s="271"/>
      <c r="Q89" s="265" t="str">
        <f>IF('Для розрахунків'!Q89:U89=0,"-",'Для розрахунків'!Q89:U89)</f>
        <v>-</v>
      </c>
      <c r="R89" s="265"/>
      <c r="S89" s="265"/>
      <c r="T89" s="265"/>
      <c r="U89" s="265"/>
      <c r="V89" s="45"/>
    </row>
    <row r="90" spans="1:26" s="4" customFormat="1" ht="12.75">
      <c r="A90" s="288" t="s">
        <v>62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90"/>
      <c r="M90" s="128">
        <v>420</v>
      </c>
      <c r="N90" s="271" t="str">
        <f>IF('Для розрахунків'!N90:P90=0,"-",'Для розрахунків'!N90:P90)</f>
        <v>-</v>
      </c>
      <c r="O90" s="271"/>
      <c r="P90" s="271"/>
      <c r="Q90" s="265" t="str">
        <f>IF('Для розрахунків'!Q90:U90=0,"-",'Для розрахунків'!Q90:U90)</f>
        <v>-</v>
      </c>
      <c r="R90" s="265"/>
      <c r="S90" s="265"/>
      <c r="T90" s="265"/>
      <c r="U90" s="265"/>
      <c r="V90" s="45"/>
      <c r="W90" s="57"/>
      <c r="X90" s="57"/>
      <c r="Y90" s="57"/>
      <c r="Z90" s="57"/>
    </row>
    <row r="91" spans="1:26" s="4" customFormat="1" ht="12.75">
      <c r="A91" s="294" t="s">
        <v>48</v>
      </c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6"/>
      <c r="M91" s="139">
        <v>430</v>
      </c>
      <c r="N91" s="271" t="str">
        <f>IF('Для розрахунків'!N91:P91=0,"-",'Для розрахунків'!N91:P91)</f>
        <v>-</v>
      </c>
      <c r="O91" s="271"/>
      <c r="P91" s="271"/>
      <c r="Q91" s="265" t="str">
        <f>IF('Для розрахунків'!Q91:U91=0,"-",'Для розрахунків'!Q91:U91)</f>
        <v>-</v>
      </c>
      <c r="R91" s="265"/>
      <c r="S91" s="265"/>
      <c r="T91" s="265"/>
      <c r="U91" s="265"/>
      <c r="V91" s="45"/>
      <c r="W91" s="57"/>
      <c r="X91" s="57"/>
      <c r="Y91" s="57"/>
      <c r="Z91" s="57"/>
    </row>
    <row r="92" spans="1:26" s="4" customFormat="1" ht="12.75">
      <c r="A92" s="297" t="s">
        <v>63</v>
      </c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9"/>
      <c r="M92" s="128"/>
      <c r="N92" s="271"/>
      <c r="O92" s="271"/>
      <c r="P92" s="271"/>
      <c r="Q92" s="265"/>
      <c r="R92" s="265"/>
      <c r="S92" s="265"/>
      <c r="T92" s="265"/>
      <c r="U92" s="265"/>
      <c r="V92" s="45"/>
      <c r="W92" s="57"/>
      <c r="X92" s="57"/>
      <c r="Y92" s="57"/>
      <c r="Z92" s="57"/>
    </row>
    <row r="93" spans="1:26" s="4" customFormat="1" ht="12.75">
      <c r="A93" s="288" t="s">
        <v>64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90"/>
      <c r="M93" s="128">
        <v>440</v>
      </c>
      <c r="N93" s="271" t="str">
        <f>IF('Для розрахунків'!N93:P93=0,"-",'Для розрахунків'!N93:P93)</f>
        <v>-</v>
      </c>
      <c r="O93" s="271"/>
      <c r="P93" s="271"/>
      <c r="Q93" s="265" t="str">
        <f>IF('Для розрахунків'!Q93:U93=0,"-",'Для розрахунків'!Q93:U93)</f>
        <v>-</v>
      </c>
      <c r="R93" s="265"/>
      <c r="S93" s="265"/>
      <c r="T93" s="265"/>
      <c r="U93" s="265"/>
      <c r="V93" s="45"/>
      <c r="W93" s="57"/>
      <c r="X93" s="57"/>
      <c r="Y93" s="57"/>
      <c r="Z93" s="57"/>
    </row>
    <row r="94" spans="1:26" s="4" customFormat="1" ht="12.75">
      <c r="A94" s="288" t="s">
        <v>65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90"/>
      <c r="M94" s="128">
        <v>450</v>
      </c>
      <c r="N94" s="271" t="str">
        <f>IF('Для розрахунків'!N94:P94=0,"-",'Для розрахунків'!N94:P94)</f>
        <v>-</v>
      </c>
      <c r="O94" s="271"/>
      <c r="P94" s="271"/>
      <c r="Q94" s="265" t="str">
        <f>IF('Для розрахунків'!Q94:U94=0,"-",'Для розрахунків'!Q94:U94)</f>
        <v>-</v>
      </c>
      <c r="R94" s="265"/>
      <c r="S94" s="265"/>
      <c r="T94" s="265"/>
      <c r="U94" s="265"/>
      <c r="V94" s="45"/>
      <c r="W94" s="57"/>
      <c r="X94" s="57"/>
      <c r="Y94" s="57"/>
      <c r="Z94" s="57"/>
    </row>
    <row r="95" spans="1:26" s="4" customFormat="1" ht="12.75">
      <c r="A95" s="288" t="s">
        <v>66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90"/>
      <c r="M95" s="128">
        <v>460</v>
      </c>
      <c r="N95" s="271" t="str">
        <f>IF('Для розрахунків'!N95:P95=0,"-",'Для розрахунків'!N95:P95)</f>
        <v>-</v>
      </c>
      <c r="O95" s="271"/>
      <c r="P95" s="271"/>
      <c r="Q95" s="265" t="str">
        <f>IF('Для розрахунків'!Q95:U95=0,"-",'Для розрахунків'!Q95:U95)</f>
        <v>-</v>
      </c>
      <c r="R95" s="265"/>
      <c r="S95" s="265"/>
      <c r="T95" s="265"/>
      <c r="U95" s="265"/>
      <c r="V95" s="45"/>
      <c r="W95" s="57"/>
      <c r="X95" s="57"/>
      <c r="Y95" s="57"/>
      <c r="Z95" s="57"/>
    </row>
    <row r="96" spans="1:26" s="4" customFormat="1" ht="12.75">
      <c r="A96" s="288" t="s">
        <v>67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90"/>
      <c r="M96" s="128">
        <v>470</v>
      </c>
      <c r="N96" s="271" t="str">
        <f>IF('Для розрахунків'!N96:P96=0,"-",'Для розрахунків'!N96:P96)</f>
        <v>-</v>
      </c>
      <c r="O96" s="271"/>
      <c r="P96" s="271"/>
      <c r="Q96" s="265" t="str">
        <f>IF('Для розрахунків'!Q96:U96=0,"-",'Для розрахунків'!Q96:U96)</f>
        <v>-</v>
      </c>
      <c r="R96" s="265"/>
      <c r="S96" s="265"/>
      <c r="T96" s="265"/>
      <c r="U96" s="265"/>
      <c r="V96" s="45"/>
      <c r="W96" s="57"/>
      <c r="X96" s="57"/>
      <c r="Y96" s="57"/>
      <c r="Z96" s="57"/>
    </row>
    <row r="97" spans="1:26" s="4" customFormat="1" ht="12.75">
      <c r="A97" s="294" t="s">
        <v>68</v>
      </c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6"/>
      <c r="M97" s="139">
        <v>480</v>
      </c>
      <c r="N97" s="271" t="str">
        <f>IF('Для розрахунків'!N97:P97=0,"-",'Для розрахунків'!N97:P97)</f>
        <v>-</v>
      </c>
      <c r="O97" s="271"/>
      <c r="P97" s="271"/>
      <c r="Q97" s="265" t="str">
        <f>IF('Для розрахунків'!Q97:U97=0,"-",'Для розрахунків'!Q97:U97)</f>
        <v>-</v>
      </c>
      <c r="R97" s="265"/>
      <c r="S97" s="265"/>
      <c r="T97" s="265"/>
      <c r="U97" s="265"/>
      <c r="V97" s="45"/>
      <c r="W97" s="57"/>
      <c r="X97" s="57"/>
      <c r="Y97" s="57"/>
      <c r="Z97" s="57"/>
    </row>
    <row r="98" spans="1:26" s="4" customFormat="1" ht="12.75">
      <c r="A98" s="297" t="s">
        <v>69</v>
      </c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9"/>
      <c r="M98" s="128"/>
      <c r="N98" s="271"/>
      <c r="O98" s="271"/>
      <c r="P98" s="271"/>
      <c r="Q98" s="265"/>
      <c r="R98" s="265"/>
      <c r="S98" s="265"/>
      <c r="T98" s="265"/>
      <c r="U98" s="265"/>
      <c r="V98" s="47"/>
      <c r="W98" s="57"/>
      <c r="X98" s="57"/>
      <c r="Y98" s="57"/>
      <c r="Z98" s="57"/>
    </row>
    <row r="99" spans="1:26" s="4" customFormat="1" ht="12.75">
      <c r="A99" s="288" t="s">
        <v>70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90"/>
      <c r="M99" s="128">
        <v>500</v>
      </c>
      <c r="N99" s="271" t="str">
        <f>IF('Для розрахунків'!N99:P99=0,"-",'Для розрахунків'!N99:P99)</f>
        <v>-</v>
      </c>
      <c r="O99" s="271"/>
      <c r="P99" s="271"/>
      <c r="Q99" s="265" t="str">
        <f>IF('Для розрахунків'!Q99:U99=0,"-",'Для розрахунків'!Q99:U99)</f>
        <v>-</v>
      </c>
      <c r="R99" s="265"/>
      <c r="S99" s="265"/>
      <c r="T99" s="265"/>
      <c r="U99" s="265"/>
      <c r="V99" s="45"/>
      <c r="W99" s="57"/>
      <c r="X99" s="57"/>
      <c r="Y99" s="57"/>
      <c r="Z99" s="57"/>
    </row>
    <row r="100" spans="1:26" s="4" customFormat="1" ht="12.75">
      <c r="A100" s="288" t="s">
        <v>71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90"/>
      <c r="M100" s="128">
        <v>510</v>
      </c>
      <c r="N100" s="271" t="str">
        <f>IF('Для розрахунків'!N100:P100=0,"-",'Для розрахунків'!N100:P100)</f>
        <v>-</v>
      </c>
      <c r="O100" s="271"/>
      <c r="P100" s="271"/>
      <c r="Q100" s="265" t="str">
        <f>IF('Для розрахунків'!Q100:U100=0,"-",'Для розрахунків'!Q100:U100)</f>
        <v>-</v>
      </c>
      <c r="R100" s="265"/>
      <c r="S100" s="265"/>
      <c r="T100" s="265"/>
      <c r="U100" s="265"/>
      <c r="V100" s="45"/>
      <c r="W100" s="57"/>
      <c r="X100" s="57"/>
      <c r="Y100" s="57"/>
      <c r="Z100" s="57"/>
    </row>
    <row r="101" spans="1:26" s="4" customFormat="1" ht="12.75">
      <c r="A101" s="288" t="s">
        <v>72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90"/>
      <c r="M101" s="128">
        <v>520</v>
      </c>
      <c r="N101" s="271" t="str">
        <f>IF('Для розрахунків'!N101:P101=0,"-",'Для розрахунків'!N101:P101)</f>
        <v>-</v>
      </c>
      <c r="O101" s="271"/>
      <c r="P101" s="271"/>
      <c r="Q101" s="265" t="str">
        <f>IF('Для розрахунків'!Q101:U101=0,"-",'Для розрахунків'!Q101:U101)</f>
        <v>-</v>
      </c>
      <c r="R101" s="265"/>
      <c r="S101" s="265"/>
      <c r="T101" s="265"/>
      <c r="U101" s="265"/>
      <c r="V101" s="45"/>
      <c r="W101" s="57"/>
      <c r="X101" s="57"/>
      <c r="Y101" s="57"/>
      <c r="Z101" s="57"/>
    </row>
    <row r="102" spans="1:26" s="4" customFormat="1" ht="12.75">
      <c r="A102" s="288" t="s">
        <v>73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90"/>
      <c r="M102" s="128">
        <v>530</v>
      </c>
      <c r="N102" s="271" t="str">
        <f>IF('Для розрахунків'!N102:P102=0,"-",'Для розрахунків'!N102:P102)</f>
        <v>-</v>
      </c>
      <c r="O102" s="271"/>
      <c r="P102" s="271"/>
      <c r="Q102" s="265" t="str">
        <f>IF('Для розрахунків'!Q102:U102=0,"-",'Для розрахунків'!Q102:U102)</f>
        <v>-</v>
      </c>
      <c r="R102" s="265"/>
      <c r="S102" s="265"/>
      <c r="T102" s="265"/>
      <c r="U102" s="265"/>
      <c r="V102" s="45"/>
      <c r="W102" s="57"/>
      <c r="X102" s="57"/>
      <c r="Y102" s="57"/>
      <c r="Z102" s="57"/>
    </row>
    <row r="103" spans="1:26" s="4" customFormat="1" ht="12.75">
      <c r="A103" s="288" t="s">
        <v>74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90"/>
      <c r="M103" s="128"/>
      <c r="N103" s="271" t="str">
        <f>IF('Для розрахунків'!N103:P103=0,"-",'Для розрахунків'!N103:P103)</f>
        <v>-</v>
      </c>
      <c r="O103" s="271"/>
      <c r="P103" s="271"/>
      <c r="Q103" s="265" t="str">
        <f>IF('Для розрахунків'!Q103:U103=0,"-",'Для розрахунків'!Q103:U103)</f>
        <v>-</v>
      </c>
      <c r="R103" s="265"/>
      <c r="S103" s="265"/>
      <c r="T103" s="265"/>
      <c r="U103" s="265"/>
      <c r="V103" s="45"/>
      <c r="W103" s="57"/>
      <c r="X103" s="57"/>
      <c r="Y103" s="57"/>
      <c r="Z103" s="57"/>
    </row>
    <row r="104" spans="1:26" s="4" customFormat="1" ht="12.75">
      <c r="A104" s="285" t="s">
        <v>75</v>
      </c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7"/>
      <c r="M104" s="128">
        <v>540</v>
      </c>
      <c r="N104" s="271" t="str">
        <f>IF('Для розрахунків'!N104:P104=0,"-",'Для розрахунків'!N104:P104)</f>
        <v>-</v>
      </c>
      <c r="O104" s="271"/>
      <c r="P104" s="271"/>
      <c r="Q104" s="265" t="str">
        <f>IF('Для розрахунків'!Q104:U104=0,"-",'Для розрахунків'!Q104:U104)</f>
        <v>-</v>
      </c>
      <c r="R104" s="265"/>
      <c r="S104" s="265"/>
      <c r="T104" s="265"/>
      <c r="U104" s="265"/>
      <c r="V104" s="45"/>
      <c r="W104" s="57"/>
      <c r="X104" s="57"/>
      <c r="Y104" s="57"/>
      <c r="Z104" s="57"/>
    </row>
    <row r="105" spans="1:26" s="4" customFormat="1" ht="12.75">
      <c r="A105" s="285" t="s">
        <v>38</v>
      </c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7"/>
      <c r="M105" s="128">
        <v>550</v>
      </c>
      <c r="N105" s="271" t="str">
        <f>IF('Для розрахунків'!N105:P105=0,"-",'Для розрахунків'!N105:P105)</f>
        <v>-</v>
      </c>
      <c r="O105" s="271"/>
      <c r="P105" s="271"/>
      <c r="Q105" s="265" t="str">
        <f>IF('Для розрахунків'!Q105:U105=0,"-",'Для розрахунків'!Q105:U105)</f>
        <v>-</v>
      </c>
      <c r="R105" s="265"/>
      <c r="S105" s="265"/>
      <c r="T105" s="265"/>
      <c r="U105" s="265"/>
      <c r="V105" s="45"/>
      <c r="W105" s="57"/>
      <c r="X105" s="57"/>
      <c r="Y105" s="57"/>
      <c r="Z105" s="57"/>
    </row>
    <row r="106" spans="1:26" s="4" customFormat="1" ht="12.75">
      <c r="A106" s="285" t="s">
        <v>76</v>
      </c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7"/>
      <c r="M106" s="128">
        <v>560</v>
      </c>
      <c r="N106" s="271" t="str">
        <f>IF('Для розрахунків'!N106:P106=0,"-",'Для розрахунків'!N106:P106)</f>
        <v>-</v>
      </c>
      <c r="O106" s="271"/>
      <c r="P106" s="271"/>
      <c r="Q106" s="265" t="str">
        <f>IF('Для розрахунків'!Q106:U106=0,"-",'Для розрахунків'!Q106:U106)</f>
        <v>-</v>
      </c>
      <c r="R106" s="265"/>
      <c r="S106" s="265"/>
      <c r="T106" s="265"/>
      <c r="U106" s="265"/>
      <c r="V106" s="45"/>
      <c r="W106" s="57"/>
      <c r="X106" s="57"/>
      <c r="Y106" s="57"/>
      <c r="Z106" s="57"/>
    </row>
    <row r="107" spans="1:26" s="4" customFormat="1" ht="12.75">
      <c r="A107" s="285" t="s">
        <v>77</v>
      </c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7"/>
      <c r="M107" s="128">
        <v>570</v>
      </c>
      <c r="N107" s="271" t="str">
        <f>IF('Для розрахунків'!N107:P107=0,"-",'Для розрахунків'!N107:P107)</f>
        <v>-</v>
      </c>
      <c r="O107" s="271"/>
      <c r="P107" s="271"/>
      <c r="Q107" s="265" t="str">
        <f>IF('Для розрахунків'!Q107:U107=0,"-",'Для розрахунків'!Q107:U107)</f>
        <v>-</v>
      </c>
      <c r="R107" s="265"/>
      <c r="S107" s="265"/>
      <c r="T107" s="265"/>
      <c r="U107" s="265"/>
      <c r="V107" s="45"/>
      <c r="W107" s="57"/>
      <c r="X107" s="57"/>
      <c r="Y107" s="57"/>
      <c r="Z107" s="57"/>
    </row>
    <row r="108" spans="1:26" s="4" customFormat="1" ht="12.75">
      <c r="A108" s="285" t="s">
        <v>78</v>
      </c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7"/>
      <c r="M108" s="128">
        <v>580</v>
      </c>
      <c r="N108" s="271" t="str">
        <f>IF('Для розрахунків'!N108:P108=0,"-",'Для розрахунків'!N108:P108)</f>
        <v>-</v>
      </c>
      <c r="O108" s="271"/>
      <c r="P108" s="271"/>
      <c r="Q108" s="265" t="str">
        <f>IF('Для розрахунків'!Q108:U108=0,"-",'Для розрахунків'!Q108:U108)</f>
        <v>-</v>
      </c>
      <c r="R108" s="265"/>
      <c r="S108" s="265"/>
      <c r="T108" s="265"/>
      <c r="U108" s="265"/>
      <c r="V108" s="45"/>
      <c r="W108" s="57"/>
      <c r="X108" s="57"/>
      <c r="Y108" s="57"/>
      <c r="Z108" s="57"/>
    </row>
    <row r="109" spans="1:26" s="4" customFormat="1" ht="12.75">
      <c r="A109" s="285" t="s">
        <v>79</v>
      </c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7"/>
      <c r="M109" s="128">
        <v>590</v>
      </c>
      <c r="N109" s="271" t="str">
        <f>IF('Для розрахунків'!N109:P109=0,"-",'Для розрахунків'!N109:P109)</f>
        <v>-</v>
      </c>
      <c r="O109" s="271"/>
      <c r="P109" s="271"/>
      <c r="Q109" s="265" t="str">
        <f>IF('Для розрахунків'!Q109:U109=0,"-",'Для розрахунків'!Q109:U109)</f>
        <v>-</v>
      </c>
      <c r="R109" s="265"/>
      <c r="S109" s="265"/>
      <c r="T109" s="265"/>
      <c r="U109" s="265"/>
      <c r="V109" s="45"/>
      <c r="W109" s="57"/>
      <c r="X109" s="57"/>
      <c r="Y109" s="57"/>
      <c r="Z109" s="57"/>
    </row>
    <row r="110" spans="1:26" s="4" customFormat="1" ht="12.75">
      <c r="A110" s="285" t="s">
        <v>41</v>
      </c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7"/>
      <c r="M110" s="128">
        <v>600</v>
      </c>
      <c r="N110" s="271" t="str">
        <f>IF('Для розрахунків'!N110:P110=0,"-",'Для розрахунків'!N110:P110)</f>
        <v>-</v>
      </c>
      <c r="O110" s="271"/>
      <c r="P110" s="271"/>
      <c r="Q110" s="265" t="str">
        <f>IF('Для розрахунків'!Q110:U110=0,"-",'Для розрахунків'!Q110:U110)</f>
        <v>-</v>
      </c>
      <c r="R110" s="265"/>
      <c r="S110" s="265"/>
      <c r="T110" s="265"/>
      <c r="U110" s="265"/>
      <c r="V110" s="45"/>
      <c r="W110" s="57"/>
      <c r="X110" s="57"/>
      <c r="Y110" s="57"/>
      <c r="Z110" s="57"/>
    </row>
    <row r="111" spans="1:22" s="57" customFormat="1" ht="12.75">
      <c r="A111" s="272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4"/>
      <c r="M111" s="128" t="s">
        <v>143</v>
      </c>
      <c r="N111" s="271" t="str">
        <f>IF('Для розрахунків'!N111:P111=0,"-",'Для розрахунків'!N111:P111)</f>
        <v>-</v>
      </c>
      <c r="O111" s="271"/>
      <c r="P111" s="271"/>
      <c r="Q111" s="265" t="str">
        <f>IF('Для розрахунків'!Q111:U111=0,"-",'Для розрахунків'!Q111:U111)</f>
        <v>-</v>
      </c>
      <c r="R111" s="265"/>
      <c r="S111" s="265"/>
      <c r="T111" s="265"/>
      <c r="U111" s="265"/>
      <c r="V111" s="45"/>
    </row>
    <row r="112" spans="1:26" s="4" customFormat="1" ht="12.75">
      <c r="A112" s="288" t="s">
        <v>80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90"/>
      <c r="M112" s="128">
        <v>610</v>
      </c>
      <c r="N112" s="271" t="str">
        <f>IF('Для розрахунків'!N112:P112=0,"-",'Для розрахунків'!N112:P112)</f>
        <v>-</v>
      </c>
      <c r="O112" s="271"/>
      <c r="P112" s="271"/>
      <c r="Q112" s="265" t="str">
        <f>IF('Для розрахунків'!Q112:U112=0,"-",'Для розрахунків'!Q112:U112)</f>
        <v>-</v>
      </c>
      <c r="R112" s="265"/>
      <c r="S112" s="265"/>
      <c r="T112" s="265"/>
      <c r="U112" s="265"/>
      <c r="V112" s="45"/>
      <c r="W112" s="57"/>
      <c r="X112" s="57"/>
      <c r="Y112" s="57"/>
      <c r="Z112" s="57"/>
    </row>
    <row r="113" spans="1:26" s="4" customFormat="1" ht="12.75">
      <c r="A113" s="294" t="s">
        <v>81</v>
      </c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6"/>
      <c r="M113" s="139">
        <v>620</v>
      </c>
      <c r="N113" s="271" t="str">
        <f>IF('Для розрахунків'!N113:P113=0,"-",'Для розрахунків'!N113:P113)</f>
        <v>-</v>
      </c>
      <c r="O113" s="271"/>
      <c r="P113" s="271"/>
      <c r="Q113" s="265" t="str">
        <f>IF('Для розрахунків'!Q113:U113=0,"-",'Для розрахунків'!Q113:U113)</f>
        <v>-</v>
      </c>
      <c r="R113" s="265"/>
      <c r="S113" s="265"/>
      <c r="T113" s="265"/>
      <c r="U113" s="265"/>
      <c r="V113" s="45"/>
      <c r="W113" s="57"/>
      <c r="X113" s="57"/>
      <c r="Y113" s="57"/>
      <c r="Z113" s="57"/>
    </row>
    <row r="114" spans="1:26" s="4" customFormat="1" ht="12.75">
      <c r="A114" s="297" t="s">
        <v>82</v>
      </c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9"/>
      <c r="M114" s="139">
        <v>630</v>
      </c>
      <c r="N114" s="271" t="str">
        <f>IF('Для розрахунків'!N114:P114=0,"-",'Для розрахунків'!N114:P114)</f>
        <v>-</v>
      </c>
      <c r="O114" s="271"/>
      <c r="P114" s="271"/>
      <c r="Q114" s="265" t="str">
        <f>IF('Для розрахунків'!Q114:U114=0,"-",'Для розрахунків'!Q114:U114)</f>
        <v>-</v>
      </c>
      <c r="R114" s="265"/>
      <c r="S114" s="265"/>
      <c r="T114" s="265"/>
      <c r="U114" s="265"/>
      <c r="V114" s="47"/>
      <c r="W114" s="40"/>
      <c r="X114" s="40"/>
      <c r="Y114" s="40"/>
      <c r="Z114" s="40"/>
    </row>
    <row r="115" spans="1:26" s="4" customFormat="1" ht="12.75">
      <c r="A115" s="294" t="s">
        <v>10</v>
      </c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6"/>
      <c r="M115" s="139">
        <v>640</v>
      </c>
      <c r="N115" s="271" t="str">
        <f>IF('Для розрахунків'!N115:P115=0,"-",'Для розрахунків'!N115:P115)</f>
        <v>-</v>
      </c>
      <c r="O115" s="271"/>
      <c r="P115" s="271"/>
      <c r="Q115" s="265" t="str">
        <f>IF('Для розрахунків'!Q115:U115=0,"-",'Для розрахунків'!Q115:U115)</f>
        <v>-</v>
      </c>
      <c r="R115" s="265"/>
      <c r="S115" s="265"/>
      <c r="T115" s="265"/>
      <c r="U115" s="265"/>
      <c r="V115" s="47"/>
      <c r="W115" s="1"/>
      <c r="X115" s="1"/>
      <c r="Y115" s="1"/>
      <c r="Z115" s="1"/>
    </row>
    <row r="116" spans="1:26" s="79" customFormat="1" ht="12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111"/>
      <c r="N116" s="111"/>
      <c r="O116" s="119"/>
      <c r="P116" s="111"/>
      <c r="Q116" s="120"/>
      <c r="R116" s="111"/>
      <c r="S116" s="111"/>
      <c r="T116" s="111"/>
      <c r="U116" s="111"/>
      <c r="V116" s="89"/>
      <c r="W116" s="1"/>
      <c r="X116" s="1"/>
      <c r="Y116" s="1"/>
      <c r="Z116" s="1"/>
    </row>
    <row r="117" spans="1:26" s="76" customFormat="1" ht="12.75">
      <c r="A117" s="311" t="s">
        <v>83</v>
      </c>
      <c r="B117" s="311"/>
      <c r="C117" s="311"/>
      <c r="D117" s="314">
        <f>'Для розрахунків'!D117:J117</f>
        <v>0</v>
      </c>
      <c r="E117" s="315"/>
      <c r="F117" s="315"/>
      <c r="G117" s="315"/>
      <c r="H117" s="315"/>
      <c r="I117" s="315"/>
      <c r="J117" s="315"/>
      <c r="K117" s="163"/>
      <c r="L117" s="312">
        <f>'Для розрахунків'!L117:P117</f>
        <v>0</v>
      </c>
      <c r="M117" s="313"/>
      <c r="N117" s="313"/>
      <c r="O117" s="313"/>
      <c r="P117" s="313"/>
      <c r="Q117" s="120"/>
      <c r="R117" s="111"/>
      <c r="S117" s="111"/>
      <c r="T117" s="111"/>
      <c r="U117" s="111"/>
      <c r="V117" s="77"/>
      <c r="W117" s="1"/>
      <c r="X117" s="1"/>
      <c r="Y117" s="1"/>
      <c r="Z117" s="1"/>
    </row>
    <row r="118" spans="1:26" s="76" customFormat="1" ht="12.75">
      <c r="A118" s="162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96"/>
      <c r="M118" s="111"/>
      <c r="N118" s="111"/>
      <c r="O118" s="119"/>
      <c r="P118" s="111"/>
      <c r="Q118" s="120"/>
      <c r="R118" s="111"/>
      <c r="S118" s="111"/>
      <c r="T118" s="111"/>
      <c r="U118" s="111"/>
      <c r="V118" s="77"/>
      <c r="W118" s="1"/>
      <c r="X118" s="1"/>
      <c r="Y118" s="1"/>
      <c r="Z118" s="1"/>
    </row>
    <row r="119" spans="1:26" s="76" customFormat="1" ht="12.75">
      <c r="A119" s="311" t="s">
        <v>84</v>
      </c>
      <c r="B119" s="311"/>
      <c r="C119" s="311"/>
      <c r="D119" s="311"/>
      <c r="E119" s="311"/>
      <c r="F119" s="316">
        <f>'Для розрахунків'!F119:J119</f>
        <v>0</v>
      </c>
      <c r="G119" s="317"/>
      <c r="H119" s="317"/>
      <c r="I119" s="317"/>
      <c r="J119" s="317"/>
      <c r="K119" s="165"/>
      <c r="L119" s="269">
        <f>'Для розрахунків'!L119:P119</f>
        <v>0</v>
      </c>
      <c r="M119" s="270"/>
      <c r="N119" s="270"/>
      <c r="O119" s="270"/>
      <c r="P119" s="270"/>
      <c r="Q119" s="120"/>
      <c r="R119" s="111"/>
      <c r="S119" s="111"/>
      <c r="T119" s="111"/>
      <c r="U119" s="111"/>
      <c r="V119" s="77"/>
      <c r="W119" s="1"/>
      <c r="X119" s="1"/>
      <c r="Y119" s="1"/>
      <c r="Z119" s="1"/>
    </row>
    <row r="120" spans="1:26" s="76" customFormat="1" ht="12.75">
      <c r="A120" s="162"/>
      <c r="B120" s="162"/>
      <c r="C120" s="162"/>
      <c r="D120" s="162"/>
      <c r="E120" s="162"/>
      <c r="F120" s="166"/>
      <c r="G120" s="166"/>
      <c r="H120" s="166"/>
      <c r="I120" s="166"/>
      <c r="J120" s="166"/>
      <c r="K120" s="166"/>
      <c r="L120" s="166"/>
      <c r="M120" s="167"/>
      <c r="N120" s="167"/>
      <c r="O120" s="167"/>
      <c r="P120" s="167"/>
      <c r="Q120" s="120"/>
      <c r="R120" s="111"/>
      <c r="S120" s="111"/>
      <c r="T120" s="111"/>
      <c r="U120" s="111"/>
      <c r="V120" s="77"/>
      <c r="W120" s="1"/>
      <c r="X120" s="1"/>
      <c r="Y120" s="1"/>
      <c r="Z120" s="1"/>
    </row>
    <row r="121" spans="1:21" ht="12.7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4"/>
      <c r="N121" s="124"/>
      <c r="O121" s="125"/>
      <c r="P121" s="124"/>
      <c r="Q121" s="126"/>
      <c r="R121" s="124"/>
      <c r="S121" s="124"/>
      <c r="T121" s="124"/>
      <c r="U121" s="124"/>
    </row>
    <row r="122" spans="1:21" ht="12.7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4"/>
      <c r="N122" s="124"/>
      <c r="O122" s="125"/>
      <c r="P122" s="124"/>
      <c r="Q122" s="126"/>
      <c r="R122" s="124"/>
      <c r="S122" s="124"/>
      <c r="T122" s="124"/>
      <c r="U122" s="124"/>
    </row>
  </sheetData>
  <sheetProtection sheet="1" objects="1" scenarios="1" formatCells="0" formatColumns="0" formatRows="0"/>
  <mergeCells count="327">
    <mergeCell ref="W4:Z8"/>
    <mergeCell ref="W9:Z9"/>
    <mergeCell ref="R87:T87"/>
    <mergeCell ref="N79:P79"/>
    <mergeCell ref="Q79:U79"/>
    <mergeCell ref="Q14:U14"/>
    <mergeCell ref="M14:P14"/>
    <mergeCell ref="N32:P32"/>
    <mergeCell ref="Q32:U32"/>
    <mergeCell ref="Q30:U30"/>
    <mergeCell ref="Q8:U8"/>
    <mergeCell ref="Q9:U9"/>
    <mergeCell ref="A28:L28"/>
    <mergeCell ref="N28:P28"/>
    <mergeCell ref="Q28:U28"/>
    <mergeCell ref="Q20:U20"/>
    <mergeCell ref="A21:L21"/>
    <mergeCell ref="Q21:U21"/>
    <mergeCell ref="Q23:U23"/>
    <mergeCell ref="G7:M7"/>
    <mergeCell ref="D4:M4"/>
    <mergeCell ref="A4:C4"/>
    <mergeCell ref="A5:B5"/>
    <mergeCell ref="C5:M5"/>
    <mergeCell ref="A7:F7"/>
    <mergeCell ref="A10:B10"/>
    <mergeCell ref="G8:M8"/>
    <mergeCell ref="F9:M9"/>
    <mergeCell ref="A16:L16"/>
    <mergeCell ref="E12:J12"/>
    <mergeCell ref="A8:F8"/>
    <mergeCell ref="A9:E9"/>
    <mergeCell ref="A17:L17"/>
    <mergeCell ref="N16:P16"/>
    <mergeCell ref="N20:P20"/>
    <mergeCell ref="N19:P19"/>
    <mergeCell ref="A18:L18"/>
    <mergeCell ref="A19:L19"/>
    <mergeCell ref="A20:L20"/>
    <mergeCell ref="N18:P18"/>
    <mergeCell ref="N17:P17"/>
    <mergeCell ref="N26:P26"/>
    <mergeCell ref="Q26:U26"/>
    <mergeCell ref="R27:T27"/>
    <mergeCell ref="N21:P21"/>
    <mergeCell ref="R22:T22"/>
    <mergeCell ref="N23:P23"/>
    <mergeCell ref="R31:T31"/>
    <mergeCell ref="N29:P29"/>
    <mergeCell ref="Q29:U29"/>
    <mergeCell ref="N30:P30"/>
    <mergeCell ref="N35:P35"/>
    <mergeCell ref="Q35:U35"/>
    <mergeCell ref="Q37:U37"/>
    <mergeCell ref="Q38:U38"/>
    <mergeCell ref="N33:P33"/>
    <mergeCell ref="Q33:U33"/>
    <mergeCell ref="N34:P34"/>
    <mergeCell ref="Q34:U34"/>
    <mergeCell ref="Q42:U42"/>
    <mergeCell ref="N24:P24"/>
    <mergeCell ref="Q24:U24"/>
    <mergeCell ref="Q25:U25"/>
    <mergeCell ref="N25:P25"/>
    <mergeCell ref="N41:P41"/>
    <mergeCell ref="Q41:U41"/>
    <mergeCell ref="N39:P39"/>
    <mergeCell ref="Q36:U36"/>
    <mergeCell ref="Q39:U39"/>
    <mergeCell ref="A34:L34"/>
    <mergeCell ref="A35:L35"/>
    <mergeCell ref="A39:L39"/>
    <mergeCell ref="A41:L41"/>
    <mergeCell ref="A36:L36"/>
    <mergeCell ref="A37:L37"/>
    <mergeCell ref="A38:L38"/>
    <mergeCell ref="A51:L51"/>
    <mergeCell ref="A52:L52"/>
    <mergeCell ref="A45:L45"/>
    <mergeCell ref="A46:L46"/>
    <mergeCell ref="A47:L47"/>
    <mergeCell ref="A48:L48"/>
    <mergeCell ref="A49:L49"/>
    <mergeCell ref="A50:L50"/>
    <mergeCell ref="A53:L53"/>
    <mergeCell ref="A54:L54"/>
    <mergeCell ref="A55:L55"/>
    <mergeCell ref="A56:L56"/>
    <mergeCell ref="A57:L57"/>
    <mergeCell ref="A58:L58"/>
    <mergeCell ref="A59:L59"/>
    <mergeCell ref="A60:L60"/>
    <mergeCell ref="A61:L61"/>
    <mergeCell ref="A62:L62"/>
    <mergeCell ref="A64:L64"/>
    <mergeCell ref="A65:L65"/>
    <mergeCell ref="A72:L72"/>
    <mergeCell ref="N69:P69"/>
    <mergeCell ref="A73:L73"/>
    <mergeCell ref="A74:L74"/>
    <mergeCell ref="N71:P71"/>
    <mergeCell ref="A69:L69"/>
    <mergeCell ref="A71:L71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  <mergeCell ref="A84:L84"/>
    <mergeCell ref="A85:L85"/>
    <mergeCell ref="A90:L90"/>
    <mergeCell ref="A86:L86"/>
    <mergeCell ref="A87:L87"/>
    <mergeCell ref="A88:L88"/>
    <mergeCell ref="A89:L89"/>
    <mergeCell ref="A91:L9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106:L106"/>
    <mergeCell ref="A107:L107"/>
    <mergeCell ref="A108:L108"/>
    <mergeCell ref="A109:L109"/>
    <mergeCell ref="A110:L110"/>
    <mergeCell ref="A112:L112"/>
    <mergeCell ref="A113:L113"/>
    <mergeCell ref="A114:L114"/>
    <mergeCell ref="A115:L115"/>
    <mergeCell ref="A117:C117"/>
    <mergeCell ref="A119:E119"/>
    <mergeCell ref="L117:P117"/>
    <mergeCell ref="L119:P119"/>
    <mergeCell ref="D117:J117"/>
    <mergeCell ref="F119:J119"/>
    <mergeCell ref="N93:P93"/>
    <mergeCell ref="N59:P59"/>
    <mergeCell ref="N60:P60"/>
    <mergeCell ref="N61:P61"/>
    <mergeCell ref="N62:P62"/>
    <mergeCell ref="N64:P64"/>
    <mergeCell ref="N65:P65"/>
    <mergeCell ref="N73:P73"/>
    <mergeCell ref="N74:P74"/>
    <mergeCell ref="N90:P90"/>
    <mergeCell ref="Q84:U84"/>
    <mergeCell ref="Q46:U46"/>
    <mergeCell ref="N47:P47"/>
    <mergeCell ref="Q47:U47"/>
    <mergeCell ref="N83:P83"/>
    <mergeCell ref="Q82:U82"/>
    <mergeCell ref="Q73:U73"/>
    <mergeCell ref="N78:P78"/>
    <mergeCell ref="Q78:U78"/>
    <mergeCell ref="N76:P76"/>
    <mergeCell ref="Q85:U85"/>
    <mergeCell ref="N48:P48"/>
    <mergeCell ref="Q48:U48"/>
    <mergeCell ref="N49:P49"/>
    <mergeCell ref="Q49:U49"/>
    <mergeCell ref="Q62:U62"/>
    <mergeCell ref="R80:T80"/>
    <mergeCell ref="R81:T81"/>
    <mergeCell ref="N84:P84"/>
    <mergeCell ref="N82:P82"/>
    <mergeCell ref="Q76:U76"/>
    <mergeCell ref="N77:P77"/>
    <mergeCell ref="Q77:U77"/>
    <mergeCell ref="N67:P67"/>
    <mergeCell ref="Q67:U67"/>
    <mergeCell ref="N68:P68"/>
    <mergeCell ref="Q68:U68"/>
    <mergeCell ref="Q64:U64"/>
    <mergeCell ref="Q43:U43"/>
    <mergeCell ref="N44:P44"/>
    <mergeCell ref="Q44:U44"/>
    <mergeCell ref="Q45:U45"/>
    <mergeCell ref="Q50:U50"/>
    <mergeCell ref="N51:P51"/>
    <mergeCell ref="Q59:U59"/>
    <mergeCell ref="Q54:U54"/>
    <mergeCell ref="N55:P55"/>
    <mergeCell ref="Q51:U51"/>
    <mergeCell ref="N52:P52"/>
    <mergeCell ref="Q52:U52"/>
    <mergeCell ref="Q58:U58"/>
    <mergeCell ref="N56:P56"/>
    <mergeCell ref="Q56:U56"/>
    <mergeCell ref="N57:P57"/>
    <mergeCell ref="Q57:U57"/>
    <mergeCell ref="Q65:U65"/>
    <mergeCell ref="Q74:U74"/>
    <mergeCell ref="N75:P75"/>
    <mergeCell ref="Q75:U75"/>
    <mergeCell ref="Q71:U71"/>
    <mergeCell ref="N72:P72"/>
    <mergeCell ref="Q72:U72"/>
    <mergeCell ref="Q69:U69"/>
    <mergeCell ref="N66:P66"/>
    <mergeCell ref="Q66:U66"/>
    <mergeCell ref="Q83:U83"/>
    <mergeCell ref="N94:P94"/>
    <mergeCell ref="Q94:U94"/>
    <mergeCell ref="N91:P91"/>
    <mergeCell ref="Q93:U93"/>
    <mergeCell ref="Q91:U91"/>
    <mergeCell ref="Q92:U92"/>
    <mergeCell ref="N92:P92"/>
    <mergeCell ref="Q90:U90"/>
    <mergeCell ref="N85:P85"/>
    <mergeCell ref="N95:P95"/>
    <mergeCell ref="Q95:U95"/>
    <mergeCell ref="N96:P96"/>
    <mergeCell ref="Q96:U96"/>
    <mergeCell ref="N97:P97"/>
    <mergeCell ref="Q97:U97"/>
    <mergeCell ref="N98:P98"/>
    <mergeCell ref="Q98:U98"/>
    <mergeCell ref="N99:P99"/>
    <mergeCell ref="Q99:U99"/>
    <mergeCell ref="N100:P100"/>
    <mergeCell ref="Q100:U100"/>
    <mergeCell ref="N101:P101"/>
    <mergeCell ref="Q101:U101"/>
    <mergeCell ref="N102:P102"/>
    <mergeCell ref="Q102:U102"/>
    <mergeCell ref="N103:P103"/>
    <mergeCell ref="Q103:U103"/>
    <mergeCell ref="N104:P104"/>
    <mergeCell ref="Q104:U104"/>
    <mergeCell ref="N105:P105"/>
    <mergeCell ref="Q105:U105"/>
    <mergeCell ref="N106:P106"/>
    <mergeCell ref="Q106:U106"/>
    <mergeCell ref="N107:P107"/>
    <mergeCell ref="Q107:U107"/>
    <mergeCell ref="N108:P108"/>
    <mergeCell ref="Q108:U108"/>
    <mergeCell ref="N109:P109"/>
    <mergeCell ref="Q109:U109"/>
    <mergeCell ref="N110:P110"/>
    <mergeCell ref="Q110:U110"/>
    <mergeCell ref="N112:P112"/>
    <mergeCell ref="Q112:U112"/>
    <mergeCell ref="N113:P113"/>
    <mergeCell ref="Q113:U113"/>
    <mergeCell ref="N114:P114"/>
    <mergeCell ref="Q114:U114"/>
    <mergeCell ref="N115:P115"/>
    <mergeCell ref="Q115:U115"/>
    <mergeCell ref="W1:Z3"/>
    <mergeCell ref="Q5:U5"/>
    <mergeCell ref="Q6:U6"/>
    <mergeCell ref="Q7:U7"/>
    <mergeCell ref="Q3:R3"/>
    <mergeCell ref="T3:U3"/>
    <mergeCell ref="Q4:U4"/>
    <mergeCell ref="Q2:U2"/>
    <mergeCell ref="L1:U1"/>
    <mergeCell ref="M3:O3"/>
    <mergeCell ref="A68:L68"/>
    <mergeCell ref="N36:P36"/>
    <mergeCell ref="N37:P37"/>
    <mergeCell ref="N38:P38"/>
    <mergeCell ref="N58:P58"/>
    <mergeCell ref="N54:P54"/>
    <mergeCell ref="N50:P50"/>
    <mergeCell ref="N46:P46"/>
    <mergeCell ref="A66:L66"/>
    <mergeCell ref="A67:L67"/>
    <mergeCell ref="A32:L32"/>
    <mergeCell ref="A33:L33"/>
    <mergeCell ref="A29:L29"/>
    <mergeCell ref="A31:L31"/>
    <mergeCell ref="A30:L30"/>
    <mergeCell ref="Q16:U16"/>
    <mergeCell ref="Q17:U17"/>
    <mergeCell ref="A26:L26"/>
    <mergeCell ref="A27:L27"/>
    <mergeCell ref="A22:L22"/>
    <mergeCell ref="A23:L23"/>
    <mergeCell ref="A24:L24"/>
    <mergeCell ref="A25:L25"/>
    <mergeCell ref="Q18:U18"/>
    <mergeCell ref="Q19:U19"/>
    <mergeCell ref="N43:P43"/>
    <mergeCell ref="N45:P45"/>
    <mergeCell ref="A40:L40"/>
    <mergeCell ref="N40:P40"/>
    <mergeCell ref="A44:L44"/>
    <mergeCell ref="A42:L42"/>
    <mergeCell ref="A43:L43"/>
    <mergeCell ref="N42:P42"/>
    <mergeCell ref="A111:L111"/>
    <mergeCell ref="N111:P111"/>
    <mergeCell ref="Q40:U40"/>
    <mergeCell ref="N63:P63"/>
    <mergeCell ref="Q63:U63"/>
    <mergeCell ref="A63:L63"/>
    <mergeCell ref="Q55:U55"/>
    <mergeCell ref="Q60:U60"/>
    <mergeCell ref="Q61:U61"/>
    <mergeCell ref="R53:T53"/>
    <mergeCell ref="Q111:U111"/>
    <mergeCell ref="A6:I6"/>
    <mergeCell ref="J6:M6"/>
    <mergeCell ref="C10:P10"/>
    <mergeCell ref="Q86:U86"/>
    <mergeCell ref="Q88:U88"/>
    <mergeCell ref="Q89:U89"/>
    <mergeCell ref="N86:P86"/>
    <mergeCell ref="N88:P88"/>
    <mergeCell ref="N89:P89"/>
  </mergeCells>
  <printOptions horizontalCentered="1"/>
  <pageMargins left="0.1968503937007874" right="0.1968503937007874" top="0.3937007874015748" bottom="0.1968503937007874" header="0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Admin</cp:lastModifiedBy>
  <cp:lastPrinted>2009-11-18T12:01:39Z</cp:lastPrinted>
  <dcterms:created xsi:type="dcterms:W3CDTF">2006-11-10T08:57:46Z</dcterms:created>
  <dcterms:modified xsi:type="dcterms:W3CDTF">2010-04-09T07:14:07Z</dcterms:modified>
  <cp:category/>
  <cp:version/>
  <cp:contentType/>
  <cp:contentStatus/>
</cp:coreProperties>
</file>